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rko\Desktop\MED2013\"/>
    </mc:Choice>
  </mc:AlternateContent>
  <bookViews>
    <workbookView xWindow="0" yWindow="12" windowWidth="15192" windowHeight="8448"/>
  </bookViews>
  <sheets>
    <sheet name="Zapisnik" sheetId="1" r:id="rId1"/>
    <sheet name="Zapisnik_Prazan" sheetId="3" r:id="rId2"/>
  </sheets>
  <definedNames>
    <definedName name="_xlnm.Print_Area" localSheetId="0">Zapisnik!$A$1:$Y$62</definedName>
    <definedName name="_xlnm.Print_Area" localSheetId="1">Zapisnik_Prazan!$A$1:$Y$62</definedName>
  </definedNames>
  <calcPr calcId="152511"/>
</workbook>
</file>

<file path=xl/calcChain.xml><?xml version="1.0" encoding="utf-8"?>
<calcChain xmlns="http://schemas.openxmlformats.org/spreadsheetml/2006/main">
  <c r="S23" i="1" l="1"/>
  <c r="U50" i="1"/>
  <c r="U49" i="1"/>
  <c r="U48" i="1"/>
  <c r="U47" i="1"/>
  <c r="U43" i="1"/>
  <c r="U42" i="1"/>
  <c r="U41" i="1"/>
  <c r="V41" i="1" s="1"/>
  <c r="U40" i="1"/>
  <c r="U36" i="1"/>
  <c r="U35" i="1"/>
  <c r="U34" i="1"/>
  <c r="I34" i="1" s="1"/>
  <c r="U33" i="1"/>
  <c r="U29" i="1"/>
  <c r="U28" i="1"/>
  <c r="U27" i="1"/>
  <c r="U26" i="1"/>
  <c r="U22" i="1"/>
  <c r="U21" i="1"/>
  <c r="U20" i="1"/>
  <c r="U19" i="1"/>
  <c r="H50" i="1"/>
  <c r="H49" i="1"/>
  <c r="V49" i="1" s="1"/>
  <c r="H48" i="1"/>
  <c r="H47" i="1"/>
  <c r="H43" i="1"/>
  <c r="V43" i="1" s="1"/>
  <c r="H42" i="1"/>
  <c r="I42" i="1" s="1"/>
  <c r="H41" i="1"/>
  <c r="I41" i="1" s="1"/>
  <c r="H40" i="1"/>
  <c r="V40" i="1" s="1"/>
  <c r="H36" i="1"/>
  <c r="V36" i="1" s="1"/>
  <c r="H35" i="1"/>
  <c r="H34" i="1"/>
  <c r="H33" i="1"/>
  <c r="H29" i="1"/>
  <c r="H28" i="1"/>
  <c r="I28" i="1" s="1"/>
  <c r="H27" i="1"/>
  <c r="H30" i="1" s="1"/>
  <c r="H26" i="1"/>
  <c r="I26" i="1" s="1"/>
  <c r="H22" i="1"/>
  <c r="V22" i="1" s="1"/>
  <c r="H21" i="1"/>
  <c r="H20" i="1"/>
  <c r="I20" i="1" s="1"/>
  <c r="H19" i="1"/>
  <c r="I19" i="1" s="1"/>
  <c r="U15" i="1"/>
  <c r="U14" i="1"/>
  <c r="U13" i="1"/>
  <c r="U12" i="1"/>
  <c r="H13" i="1"/>
  <c r="I13" i="1" s="1"/>
  <c r="H14" i="1"/>
  <c r="H15" i="1"/>
  <c r="V15" i="1" s="1"/>
  <c r="H12" i="1"/>
  <c r="V48" i="1"/>
  <c r="V34" i="1"/>
  <c r="I27" i="1"/>
  <c r="V13" i="1"/>
  <c r="I15" i="1"/>
  <c r="V20" i="1"/>
  <c r="S16" i="1"/>
  <c r="S30" i="1"/>
  <c r="S37" i="1"/>
  <c r="S44" i="1"/>
  <c r="S51" i="1"/>
  <c r="T16" i="1"/>
  <c r="T23" i="1"/>
  <c r="T30" i="1"/>
  <c r="T37" i="1"/>
  <c r="T44" i="1"/>
  <c r="T51" i="1"/>
  <c r="F16" i="1"/>
  <c r="F23" i="1"/>
  <c r="F30" i="1"/>
  <c r="F37" i="1"/>
  <c r="F44" i="1"/>
  <c r="F51" i="1"/>
  <c r="G16" i="1"/>
  <c r="G23" i="1"/>
  <c r="G30" i="1"/>
  <c r="G37" i="1"/>
  <c r="G44" i="1"/>
  <c r="G51" i="1"/>
  <c r="R16" i="1"/>
  <c r="R23" i="1"/>
  <c r="R30" i="1"/>
  <c r="R37" i="1"/>
  <c r="R44" i="1"/>
  <c r="R51" i="1"/>
  <c r="E16" i="1"/>
  <c r="E23" i="1"/>
  <c r="E30" i="1"/>
  <c r="E37" i="1"/>
  <c r="E44" i="1"/>
  <c r="E51" i="1"/>
  <c r="I36" i="1" l="1"/>
  <c r="I22" i="1"/>
  <c r="V50" i="1"/>
  <c r="V19" i="1"/>
  <c r="V26" i="1"/>
  <c r="I50" i="1"/>
  <c r="I35" i="1"/>
  <c r="I33" i="1"/>
  <c r="U23" i="1"/>
  <c r="V21" i="1"/>
  <c r="V23" i="1" s="1"/>
  <c r="I14" i="1"/>
  <c r="I12" i="1"/>
  <c r="H51" i="1"/>
  <c r="H37" i="1"/>
  <c r="I21" i="1"/>
  <c r="V12" i="1"/>
  <c r="V14" i="1"/>
  <c r="U16" i="1"/>
  <c r="V42" i="1"/>
  <c r="V44" i="1" s="1"/>
  <c r="I29" i="1"/>
  <c r="I48" i="1"/>
  <c r="V28" i="1"/>
  <c r="U37" i="1"/>
  <c r="V47" i="1"/>
  <c r="I49" i="1"/>
  <c r="I47" i="1"/>
  <c r="U44" i="1"/>
  <c r="I40" i="1"/>
  <c r="V35" i="1"/>
  <c r="V33" i="1"/>
  <c r="V29" i="1"/>
  <c r="V27" i="1"/>
  <c r="C54" i="1"/>
  <c r="P54" i="1"/>
  <c r="O54" i="1"/>
  <c r="H23" i="1"/>
  <c r="B54" i="1"/>
  <c r="H16" i="1"/>
  <c r="U51" i="1"/>
  <c r="I30" i="1"/>
  <c r="U30" i="1"/>
  <c r="H44" i="1"/>
  <c r="I43" i="1"/>
  <c r="E54" i="1"/>
  <c r="R54" i="1"/>
  <c r="V51" i="1" l="1"/>
  <c r="I37" i="1"/>
  <c r="I23" i="1"/>
  <c r="X19" i="1" s="1"/>
  <c r="V16" i="1"/>
  <c r="I16" i="1"/>
  <c r="I51" i="1"/>
  <c r="V30" i="1"/>
  <c r="X26" i="1" s="1"/>
  <c r="G54" i="1"/>
  <c r="I55" i="1" s="1"/>
  <c r="I44" i="1"/>
  <c r="K40" i="1" s="1"/>
  <c r="V37" i="1"/>
  <c r="X33" i="1" s="1"/>
  <c r="T54" i="1"/>
  <c r="V55" i="1" s="1"/>
  <c r="X47" i="1" l="1"/>
  <c r="K19" i="1"/>
  <c r="X12" i="1"/>
  <c r="K12" i="1"/>
  <c r="K47" i="1"/>
  <c r="K26" i="1"/>
  <c r="H55" i="1"/>
  <c r="U55" i="1"/>
  <c r="I54" i="1"/>
  <c r="X40" i="1"/>
  <c r="V54" i="1"/>
  <c r="K33" i="1"/>
  <c r="K54" i="1" l="1"/>
  <c r="X54" i="1"/>
  <c r="N57" i="1" s="1"/>
  <c r="J57" i="1"/>
  <c r="N59" i="1" l="1"/>
  <c r="J59" i="1"/>
</calcChain>
</file>

<file path=xl/sharedStrings.xml><?xml version="1.0" encoding="utf-8"?>
<sst xmlns="http://schemas.openxmlformats.org/spreadsheetml/2006/main" count="314" uniqueCount="60">
  <si>
    <t>H R V A T S K I    K U G L A Č K I    S A V E Z</t>
  </si>
  <si>
    <t>Natjecanje</t>
  </si>
  <si>
    <t>M - Ž</t>
  </si>
  <si>
    <t>Kolo</t>
  </si>
  <si>
    <t>Broj</t>
  </si>
  <si>
    <t>Datum</t>
  </si>
  <si>
    <t>Mjesto</t>
  </si>
  <si>
    <t>Kuglana</t>
  </si>
  <si>
    <t>početak</t>
  </si>
  <si>
    <t>kraj</t>
  </si>
  <si>
    <t>Ime i prezime igrač-a/ice</t>
  </si>
  <si>
    <t>Domaćin</t>
  </si>
  <si>
    <t>Gost</t>
  </si>
  <si>
    <t>1. i 2. pričuva</t>
  </si>
  <si>
    <t>br. iskaznice</t>
  </si>
  <si>
    <t>od hica</t>
  </si>
  <si>
    <t>čunjevi</t>
  </si>
  <si>
    <t xml:space="preserve"> iz</t>
  </si>
  <si>
    <t>Pr.</t>
  </si>
  <si>
    <t>Pune</t>
  </si>
  <si>
    <t>Čišć.</t>
  </si>
  <si>
    <t>Ukupno</t>
  </si>
  <si>
    <t>Set</t>
  </si>
  <si>
    <t>Poen</t>
  </si>
  <si>
    <t>1.</t>
  </si>
  <si>
    <t>2.</t>
  </si>
  <si>
    <t>Čišćenje</t>
  </si>
  <si>
    <t>Setova</t>
  </si>
  <si>
    <t>Poena</t>
  </si>
  <si>
    <t>Ekipno poena</t>
  </si>
  <si>
    <t>:</t>
  </si>
  <si>
    <t>(Kapetan)</t>
  </si>
  <si>
    <t>Ukupno  poena</t>
  </si>
  <si>
    <t>Bodovi</t>
  </si>
  <si>
    <t>(Suci / ime, prezime - lista)</t>
  </si>
  <si>
    <t xml:space="preserve">     (Glavni sudac)</t>
  </si>
  <si>
    <t xml:space="preserve">2. </t>
  </si>
  <si>
    <t xml:space="preserve">1. </t>
  </si>
  <si>
    <r>
      <t xml:space="preserve">1. </t>
    </r>
    <r>
      <rPr>
        <b/>
        <sz val="8"/>
        <rFont val="Arial"/>
        <family val="2"/>
        <charset val="238"/>
      </rPr>
      <t xml:space="preserve"> </t>
    </r>
  </si>
  <si>
    <t>3.</t>
  </si>
  <si>
    <t>E K I P N I   Z A P I S N I K</t>
  </si>
  <si>
    <t>ZAPREŠIĆ</t>
  </si>
  <si>
    <t>M</t>
  </si>
  <si>
    <t>1.HKL</t>
  </si>
  <si>
    <t>ZAGREB</t>
  </si>
  <si>
    <t>MEDVEŠČAK 1958</t>
  </si>
  <si>
    <t>ZAGREBA</t>
  </si>
  <si>
    <t>ZAPREŠIĆA</t>
  </si>
  <si>
    <t>DŽAJA JAKOV</t>
  </si>
  <si>
    <t>KOVAČ ANDREJ</t>
  </si>
  <si>
    <t>MRKONJIĆ VELIMIR</t>
  </si>
  <si>
    <t>FUNDA DANIJEL</t>
  </si>
  <si>
    <t>DŽEPINA-BAJIĆ DINKO</t>
  </si>
  <si>
    <t>MANCE MATIJA</t>
  </si>
  <si>
    <t>BOGDANOVIĆ BRANISLAV</t>
  </si>
  <si>
    <t>GALJANIĆ VLADIMIR</t>
  </si>
  <si>
    <t>DRAGAŠ NIKOLA</t>
  </si>
  <si>
    <t>MILIVOJEVIĆ MILOŠ</t>
  </si>
  <si>
    <t>ŠPILJAR DENIS</t>
  </si>
  <si>
    <t>FUČKAR DAMIR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</si>
</sst>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h:mm;@"/>
  </numFmts>
  <fonts count="40" x14ac:knownFonts="1">
    <font>
      <sz val="10"/>
      <name val="Arial"/>
      <charset val="238"/>
    </font>
    <font>
      <b/>
      <sz val="9"/>
      <name val="Arial"/>
      <family val="2"/>
      <charset val="238"/>
    </font>
    <font>
      <b/>
      <sz val="8"/>
      <name val="Arial"/>
      <family val="2"/>
    </font>
    <font>
      <b/>
      <sz val="9"/>
      <name val="Arial"/>
      <family val="2"/>
    </font>
    <font>
      <b/>
      <sz val="7"/>
      <name val="Arial"/>
      <family val="2"/>
    </font>
    <font>
      <sz val="8"/>
      <name val="Arial"/>
      <family val="2"/>
      <charset val="238"/>
    </font>
    <font>
      <b/>
      <sz val="10"/>
      <name val="Arial"/>
      <family val="2"/>
      <charset val="238"/>
    </font>
    <font>
      <sz val="8"/>
      <name val="Arial Narrow"/>
      <family val="2"/>
      <charset val="238"/>
    </font>
    <font>
      <sz val="7"/>
      <name val="Arial"/>
      <family val="2"/>
    </font>
    <font>
      <b/>
      <sz val="10"/>
      <name val="Arial"/>
      <family val="2"/>
    </font>
    <font>
      <b/>
      <sz val="12"/>
      <name val="Arial"/>
      <family val="2"/>
    </font>
    <font>
      <sz val="8"/>
      <name val="Arial"/>
      <family val="2"/>
      <charset val="238"/>
    </font>
    <font>
      <b/>
      <sz val="11"/>
      <name val="Arial"/>
      <family val="2"/>
    </font>
    <font>
      <sz val="7"/>
      <name val="Arial"/>
      <family val="2"/>
      <charset val="238"/>
    </font>
    <font>
      <b/>
      <sz val="14"/>
      <name val="Arial"/>
      <family val="2"/>
      <charset val="238"/>
    </font>
    <font>
      <sz val="10"/>
      <name val="Arial"/>
      <family val="2"/>
      <charset val="238"/>
    </font>
    <font>
      <b/>
      <sz val="13"/>
      <name val="Arial Narrow"/>
      <family val="2"/>
      <charset val="238"/>
    </font>
    <font>
      <b/>
      <sz val="13"/>
      <name val="Arial"/>
      <family val="2"/>
      <charset val="238"/>
    </font>
    <font>
      <b/>
      <sz val="13"/>
      <name val="Arial"/>
      <family val="2"/>
    </font>
    <font>
      <sz val="7"/>
      <name val="Arial"/>
      <family val="2"/>
      <charset val="238"/>
    </font>
    <font>
      <b/>
      <sz val="14"/>
      <name val="Arial"/>
      <family val="2"/>
    </font>
    <font>
      <sz val="16"/>
      <name val="Arial"/>
      <family val="2"/>
    </font>
    <font>
      <b/>
      <sz val="16"/>
      <name val="Arial"/>
      <family val="2"/>
    </font>
    <font>
      <b/>
      <sz val="20"/>
      <name val="Arial"/>
      <family val="2"/>
    </font>
    <font>
      <b/>
      <sz val="10"/>
      <name val="Arial"/>
      <family val="2"/>
      <charset val="238"/>
    </font>
    <font>
      <sz val="11"/>
      <name val="Arial"/>
      <family val="2"/>
      <charset val="238"/>
    </font>
    <font>
      <sz val="10"/>
      <name val="Monotype Corsiva"/>
      <family val="4"/>
      <charset val="238"/>
    </font>
    <font>
      <b/>
      <sz val="12"/>
      <name val="Monotype Corsiva"/>
      <family val="4"/>
      <charset val="238"/>
    </font>
    <font>
      <b/>
      <i/>
      <sz val="11"/>
      <name val="Arial"/>
      <family val="2"/>
      <charset val="238"/>
    </font>
    <font>
      <sz val="8"/>
      <name val="Arial"/>
      <family val="2"/>
      <charset val="238"/>
    </font>
    <font>
      <sz val="14"/>
      <name val="Arial"/>
      <family val="2"/>
    </font>
    <font>
      <b/>
      <i/>
      <sz val="12"/>
      <name val="Monotype Corsiva"/>
      <family val="4"/>
      <charset val="238"/>
    </font>
    <font>
      <b/>
      <sz val="8"/>
      <name val="Arial"/>
      <family val="2"/>
      <charset val="238"/>
    </font>
    <font>
      <sz val="9"/>
      <name val="Arial"/>
      <family val="2"/>
      <charset val="238"/>
    </font>
    <font>
      <b/>
      <sz val="10"/>
      <name val="Arial Narrow"/>
      <family val="2"/>
      <charset val="238"/>
    </font>
    <font>
      <b/>
      <sz val="11"/>
      <name val="Arial Narrow"/>
      <family val="2"/>
      <charset val="238"/>
    </font>
    <font>
      <sz val="9"/>
      <name val="Arial Narrow"/>
      <family val="2"/>
      <charset val="238"/>
    </font>
    <font>
      <b/>
      <sz val="16"/>
      <name val="Arial"/>
      <family val="2"/>
      <charset val="238"/>
    </font>
    <font>
      <b/>
      <sz val="12"/>
      <name val="Arial"/>
      <family val="2"/>
      <charset val="238"/>
    </font>
    <font>
      <b/>
      <sz val="7"/>
      <name val="Arial"/>
      <family val="2"/>
      <charset val="238"/>
    </font>
  </fonts>
  <fills count="5">
    <fill>
      <patternFill patternType="none"/>
    </fill>
    <fill>
      <patternFill patternType="gray125"/>
    </fill>
    <fill>
      <patternFill patternType="solid">
        <fgColor theme="0" tint="-0.24994659260841701"/>
        <bgColor indexed="64"/>
      </patternFill>
    </fill>
    <fill>
      <patternFill patternType="solid">
        <fgColor rgb="FFFFFF99"/>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ck">
        <color indexed="64"/>
      </right>
      <top style="medium">
        <color indexed="64"/>
      </top>
      <bottom/>
      <diagonal/>
    </border>
    <border>
      <left style="thick">
        <color indexed="64"/>
      </left>
      <right style="medium">
        <color indexed="64"/>
      </right>
      <top/>
      <bottom style="medium">
        <color indexed="64"/>
      </bottom>
      <diagonal/>
    </border>
    <border>
      <left style="medium">
        <color indexed="64"/>
      </left>
      <right/>
      <top/>
      <bottom/>
      <diagonal/>
    </border>
    <border>
      <left/>
      <right style="thick">
        <color indexed="64"/>
      </right>
      <top/>
      <bottom/>
      <diagonal/>
    </border>
    <border>
      <left/>
      <right/>
      <top style="thin">
        <color indexed="64"/>
      </top>
      <bottom/>
      <diagonal/>
    </border>
  </borders>
  <cellStyleXfs count="2">
    <xf numFmtId="0" fontId="0" fillId="0" borderId="0"/>
    <xf numFmtId="0" fontId="5" fillId="0" borderId="0"/>
  </cellStyleXfs>
  <cellXfs count="175">
    <xf numFmtId="0" fontId="0" fillId="0" borderId="0" xfId="0"/>
    <xf numFmtId="14" fontId="2" fillId="0" borderId="0" xfId="0" applyNumberFormat="1" applyFont="1" applyFill="1" applyBorder="1" applyAlignment="1" applyProtection="1">
      <alignment horizontal="center" vertical="center"/>
      <protection locked="0"/>
    </xf>
    <xf numFmtId="14" fontId="2" fillId="0" borderId="0" xfId="0" applyNumberFormat="1" applyFont="1" applyFill="1" applyBorder="1" applyAlignment="1" applyProtection="1">
      <alignment vertical="center"/>
      <protection locked="0"/>
    </xf>
    <xf numFmtId="0" fontId="8" fillId="0" borderId="1" xfId="1" applyFont="1" applyFill="1" applyBorder="1" applyAlignment="1" applyProtection="1">
      <alignment horizontal="center" vertical="center"/>
      <protection locked="0"/>
    </xf>
    <xf numFmtId="0" fontId="0" fillId="0" borderId="2" xfId="0" applyBorder="1" applyAlignment="1" applyProtection="1">
      <alignment vertical="center"/>
      <protection locked="0"/>
    </xf>
    <xf numFmtId="1" fontId="9" fillId="0" borderId="3" xfId="0" applyNumberFormat="1" applyFont="1" applyFill="1" applyBorder="1" applyAlignment="1" applyProtection="1">
      <alignment horizontal="center" vertical="center"/>
      <protection locked="0"/>
    </xf>
    <xf numFmtId="1" fontId="9" fillId="0" borderId="4" xfId="0" applyNumberFormat="1" applyFont="1" applyFill="1" applyBorder="1" applyAlignment="1" applyProtection="1">
      <alignment horizontal="center" vertical="center"/>
      <protection locked="0"/>
    </xf>
    <xf numFmtId="0" fontId="0" fillId="0" borderId="5" xfId="0" applyBorder="1" applyAlignment="1" applyProtection="1">
      <alignment vertical="center"/>
      <protection locked="0"/>
    </xf>
    <xf numFmtId="1" fontId="9" fillId="0" borderId="6" xfId="0" applyNumberFormat="1" applyFont="1" applyFill="1" applyBorder="1" applyAlignment="1" applyProtection="1">
      <alignment horizontal="center" vertical="center"/>
      <protection locked="0"/>
    </xf>
    <xf numFmtId="0" fontId="9" fillId="0" borderId="0" xfId="0" applyNumberFormat="1" applyFont="1" applyFill="1" applyBorder="1" applyAlignment="1" applyProtection="1">
      <alignment vertical="center"/>
      <protection locked="0"/>
    </xf>
    <xf numFmtId="0" fontId="24" fillId="0" borderId="2" xfId="0" applyFont="1" applyBorder="1" applyAlignment="1" applyProtection="1">
      <alignment vertical="center"/>
      <protection locked="0"/>
    </xf>
    <xf numFmtId="49" fontId="24" fillId="0" borderId="2" xfId="0" applyNumberFormat="1" applyFont="1" applyBorder="1" applyAlignment="1" applyProtection="1">
      <alignment horizontal="right" vertical="center"/>
      <protection locked="0"/>
    </xf>
    <xf numFmtId="0" fontId="24" fillId="0" borderId="5" xfId="0" applyFont="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Border="1" applyAlignment="1" applyProtection="1">
      <alignment vertical="center"/>
      <protection locked="0"/>
    </xf>
    <xf numFmtId="0" fontId="0" fillId="0" borderId="0" xfId="0" applyNumberFormat="1" applyFill="1" applyAlignment="1" applyProtection="1">
      <alignment vertical="center"/>
      <protection locked="0"/>
    </xf>
    <xf numFmtId="0" fontId="4" fillId="0" borderId="0" xfId="0" applyNumberFormat="1" applyFont="1" applyFill="1" applyBorder="1" applyAlignment="1" applyProtection="1">
      <alignment vertical="center"/>
      <protection locked="0"/>
    </xf>
    <xf numFmtId="0" fontId="15" fillId="0" borderId="0" xfId="0" applyFont="1" applyAlignment="1" applyProtection="1">
      <alignment horizontal="right" vertical="center"/>
      <protection locked="0"/>
    </xf>
    <xf numFmtId="0" fontId="15" fillId="0" borderId="0" xfId="0" applyNumberFormat="1" applyFont="1" applyFill="1" applyAlignment="1" applyProtection="1">
      <alignment horizontal="right" vertical="center"/>
      <protection locked="0"/>
    </xf>
    <xf numFmtId="0" fontId="15"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center" vertical="center"/>
      <protection locked="0"/>
    </xf>
    <xf numFmtId="0" fontId="33" fillId="0" borderId="0" xfId="0" applyFont="1" applyAlignment="1" applyProtection="1">
      <alignment horizontal="left" vertical="center"/>
      <protection locked="0"/>
    </xf>
    <xf numFmtId="14" fontId="11" fillId="0" borderId="0" xfId="0" applyNumberFormat="1" applyFont="1" applyFill="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0" xfId="0" applyFont="1" applyFill="1" applyAlignment="1" applyProtection="1">
      <alignment vertical="center"/>
      <protection locked="0"/>
    </xf>
    <xf numFmtId="0" fontId="36" fillId="0" borderId="0" xfId="0" applyFont="1" applyFill="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5" xfId="1" applyFont="1" applyFill="1" applyBorder="1" applyAlignment="1" applyProtection="1">
      <alignment horizontal="center" vertical="center"/>
      <protection locked="0"/>
    </xf>
    <xf numFmtId="0" fontId="4" fillId="0" borderId="5" xfId="1" applyFont="1" applyFill="1" applyBorder="1" applyAlignment="1" applyProtection="1">
      <alignment horizontal="center" vertical="center"/>
      <protection locked="0"/>
    </xf>
    <xf numFmtId="0" fontId="8" fillId="0" borderId="33" xfId="1" applyFont="1" applyFill="1" applyBorder="1" applyAlignment="1" applyProtection="1">
      <alignment horizontal="center" vertical="center"/>
      <protection locked="0"/>
    </xf>
    <xf numFmtId="1" fontId="12" fillId="0" borderId="34" xfId="0" applyNumberFormat="1" applyFont="1" applyFill="1" applyBorder="1" applyAlignment="1" applyProtection="1">
      <alignment horizontal="center" vertical="center"/>
      <protection locked="0"/>
    </xf>
    <xf numFmtId="0" fontId="13" fillId="0" borderId="45" xfId="0" applyNumberFormat="1" applyFont="1" applyFill="1" applyBorder="1" applyAlignment="1" applyProtection="1">
      <alignment horizontal="center" vertical="center"/>
      <protection locked="0"/>
    </xf>
    <xf numFmtId="1" fontId="14" fillId="0" borderId="47" xfId="0" applyNumberFormat="1" applyFont="1" applyFill="1" applyBorder="1" applyAlignment="1" applyProtection="1">
      <alignment horizontal="center" vertical="center"/>
      <protection locked="0"/>
    </xf>
    <xf numFmtId="1" fontId="16" fillId="0" borderId="47" xfId="0" applyNumberFormat="1" applyFont="1" applyFill="1" applyBorder="1" applyAlignment="1" applyProtection="1">
      <alignment horizontal="center" vertical="center"/>
      <protection locked="0"/>
    </xf>
    <xf numFmtId="0" fontId="20" fillId="0" borderId="49" xfId="0" applyNumberFormat="1" applyFont="1" applyFill="1" applyBorder="1" applyAlignment="1" applyProtection="1">
      <alignment horizontal="center" vertical="center"/>
      <protection locked="0"/>
    </xf>
    <xf numFmtId="0" fontId="10" fillId="0" borderId="0" xfId="0" applyNumberFormat="1" applyFont="1" applyFill="1" applyAlignment="1" applyProtection="1">
      <alignment horizontal="center" vertical="center"/>
      <protection locked="0"/>
    </xf>
    <xf numFmtId="0" fontId="35" fillId="0" borderId="0" xfId="0" applyFont="1" applyAlignment="1" applyProtection="1">
      <alignment horizontal="center" vertical="center"/>
      <protection locked="0"/>
    </xf>
    <xf numFmtId="0" fontId="33" fillId="0" borderId="0" xfId="0" applyFont="1" applyAlignment="1" applyProtection="1">
      <alignment horizontal="left" vertical="center"/>
      <protection locked="0"/>
    </xf>
    <xf numFmtId="14" fontId="11" fillId="0" borderId="0" xfId="0" applyNumberFormat="1" applyFont="1" applyFill="1" applyBorder="1" applyAlignment="1" applyProtection="1">
      <alignment horizontal="center" vertical="center"/>
      <protection locked="0"/>
    </xf>
    <xf numFmtId="0" fontId="22" fillId="0" borderId="8" xfId="0" applyNumberFormat="1" applyFont="1" applyBorder="1" applyAlignment="1" applyProtection="1">
      <alignment horizontal="center" vertical="center"/>
      <protection locked="0"/>
    </xf>
    <xf numFmtId="0" fontId="23" fillId="0" borderId="7" xfId="0" applyNumberFormat="1"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6" fillId="0" borderId="0" xfId="1" applyFont="1" applyFill="1" applyAlignment="1" applyProtection="1">
      <alignment horizontal="center" vertical="center"/>
      <protection locked="0"/>
    </xf>
    <xf numFmtId="0" fontId="0" fillId="0" borderId="0" xfId="0" applyNumberFormat="1" applyFill="1" applyAlignment="1" applyProtection="1">
      <alignment horizontal="center" vertical="center"/>
      <protection locked="0"/>
    </xf>
    <xf numFmtId="0" fontId="0" fillId="0" borderId="0" xfId="0" applyBorder="1" applyAlignment="1" applyProtection="1">
      <alignment horizontal="center" vertical="center"/>
      <protection locked="0"/>
    </xf>
    <xf numFmtId="0" fontId="19" fillId="0" borderId="0" xfId="0" applyNumberFormat="1" applyFont="1" applyFill="1" applyBorder="1" applyAlignment="1" applyProtection="1">
      <alignment vertical="center"/>
      <protection locked="0"/>
    </xf>
    <xf numFmtId="0" fontId="39" fillId="0" borderId="45" xfId="0" applyNumberFormat="1" applyFont="1" applyFill="1" applyBorder="1" applyAlignment="1" applyProtection="1">
      <alignment horizontal="center" vertical="center"/>
      <protection locked="0"/>
    </xf>
    <xf numFmtId="0" fontId="35" fillId="4" borderId="0" xfId="0" applyFont="1" applyFill="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8" fillId="0" borderId="21" xfId="1" applyFont="1" applyFill="1" applyBorder="1" applyAlignment="1" applyProtection="1">
      <alignment horizontal="center" vertical="center"/>
      <protection locked="0"/>
    </xf>
    <xf numFmtId="0" fontId="8" fillId="0" borderId="15" xfId="1" applyFont="1" applyFill="1" applyBorder="1" applyAlignment="1" applyProtection="1">
      <alignment horizontal="center" vertical="center"/>
      <protection locked="0"/>
    </xf>
    <xf numFmtId="0" fontId="9" fillId="0" borderId="35" xfId="0" applyNumberFormat="1" applyFont="1" applyFill="1" applyBorder="1" applyAlignment="1" applyProtection="1">
      <alignment horizontal="center" vertical="center"/>
      <protection locked="0"/>
    </xf>
    <xf numFmtId="0" fontId="9" fillId="0" borderId="3" xfId="0" applyNumberFormat="1" applyFont="1" applyFill="1" applyBorder="1" applyAlignment="1" applyProtection="1">
      <alignment horizontal="center" vertical="center"/>
      <protection locked="0"/>
    </xf>
    <xf numFmtId="0" fontId="10" fillId="0" borderId="36" xfId="0" applyNumberFormat="1" applyFont="1" applyFill="1" applyBorder="1" applyAlignment="1" applyProtection="1">
      <alignment horizontal="center" vertical="center"/>
      <protection locked="0"/>
    </xf>
    <xf numFmtId="0" fontId="10" fillId="0" borderId="37" xfId="0" applyNumberFormat="1" applyFont="1" applyFill="1" applyBorder="1" applyAlignment="1" applyProtection="1">
      <alignment horizontal="center" vertical="center"/>
      <protection locked="0"/>
    </xf>
    <xf numFmtId="0" fontId="10" fillId="0" borderId="38" xfId="0" applyNumberFormat="1" applyFont="1" applyFill="1" applyBorder="1" applyAlignment="1" applyProtection="1">
      <alignment horizontal="center" vertical="center"/>
      <protection locked="0"/>
    </xf>
    <xf numFmtId="0" fontId="10" fillId="0" borderId="39" xfId="0" applyNumberFormat="1" applyFont="1" applyFill="1" applyBorder="1" applyAlignment="1" applyProtection="1">
      <alignment horizontal="center" vertical="center"/>
      <protection locked="0"/>
    </xf>
    <xf numFmtId="0" fontId="10" fillId="0" borderId="40" xfId="0" applyNumberFormat="1" applyFont="1" applyFill="1" applyBorder="1" applyAlignment="1" applyProtection="1">
      <alignment horizontal="center" vertical="center"/>
      <protection locked="0"/>
    </xf>
    <xf numFmtId="0" fontId="10" fillId="0" borderId="41" xfId="0" applyNumberFormat="1" applyFont="1" applyFill="1" applyBorder="1" applyAlignment="1" applyProtection="1">
      <alignment horizontal="center" vertical="center"/>
      <protection locked="0"/>
    </xf>
    <xf numFmtId="0" fontId="3" fillId="4" borderId="18"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8" fillId="0" borderId="22" xfId="1"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12" fillId="0" borderId="21" xfId="0" applyNumberFormat="1" applyFont="1" applyFill="1" applyBorder="1" applyAlignment="1" applyProtection="1">
      <alignment horizontal="center" vertical="center"/>
      <protection locked="0"/>
    </xf>
    <xf numFmtId="0" fontId="12" fillId="0" borderId="22" xfId="0"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protection locked="0"/>
    </xf>
    <xf numFmtId="0" fontId="11" fillId="0" borderId="18" xfId="1" applyFont="1" applyFill="1" applyBorder="1" applyAlignment="1" applyProtection="1">
      <alignment horizontal="left" vertical="center"/>
      <protection locked="0"/>
    </xf>
    <xf numFmtId="0" fontId="11" fillId="0" borderId="19" xfId="1" applyFont="1" applyFill="1" applyBorder="1" applyAlignment="1" applyProtection="1">
      <alignment horizontal="left" vertical="center"/>
      <protection locked="0"/>
    </xf>
    <xf numFmtId="0" fontId="11" fillId="0" borderId="20" xfId="1" applyFont="1" applyFill="1" applyBorder="1" applyAlignment="1" applyProtection="1">
      <alignment horizontal="left" vertical="center"/>
      <protection locked="0"/>
    </xf>
    <xf numFmtId="0" fontId="0" fillId="4" borderId="9" xfId="0" applyFill="1" applyBorder="1" applyAlignment="1" applyProtection="1">
      <alignment horizontal="center" vertical="center"/>
      <protection locked="0"/>
    </xf>
    <xf numFmtId="0" fontId="28" fillId="4" borderId="9" xfId="0" applyFont="1" applyFill="1" applyBorder="1" applyAlignment="1" applyProtection="1">
      <alignment horizontal="center" vertical="center"/>
      <protection locked="0"/>
    </xf>
    <xf numFmtId="0" fontId="37" fillId="0" borderId="0" xfId="0" applyFont="1" applyAlignment="1" applyProtection="1">
      <alignment horizontal="center" vertical="center"/>
      <protection locked="0"/>
    </xf>
    <xf numFmtId="165" fontId="1" fillId="4" borderId="9" xfId="0" applyNumberFormat="1" applyFont="1" applyFill="1" applyBorder="1" applyAlignment="1" applyProtection="1">
      <alignment horizontal="center" vertical="center"/>
      <protection locked="0"/>
    </xf>
    <xf numFmtId="0" fontId="38" fillId="4" borderId="9" xfId="0" applyFont="1" applyFill="1" applyBorder="1" applyAlignment="1" applyProtection="1">
      <alignment horizontal="center" vertical="center"/>
      <protection locked="0"/>
    </xf>
    <xf numFmtId="0" fontId="33" fillId="0" borderId="0" xfId="0" applyFont="1" applyBorder="1" applyAlignment="1" applyProtection="1">
      <alignment horizontal="right" vertical="center"/>
      <protection locked="0"/>
    </xf>
    <xf numFmtId="0" fontId="22" fillId="0" borderId="0" xfId="0" applyFont="1" applyAlignment="1" applyProtection="1">
      <alignment horizontal="center" vertical="center"/>
      <protection locked="0"/>
    </xf>
    <xf numFmtId="14" fontId="28" fillId="4" borderId="9" xfId="0" applyNumberFormat="1" applyFont="1" applyFill="1" applyBorder="1" applyAlignment="1" applyProtection="1">
      <alignment horizontal="center" vertical="center"/>
      <protection locked="0"/>
    </xf>
    <xf numFmtId="165" fontId="34" fillId="4" borderId="0" xfId="0" applyNumberFormat="1" applyFont="1" applyFill="1" applyBorder="1" applyAlignment="1" applyProtection="1">
      <alignment horizontal="center" vertical="center"/>
      <protection locked="0"/>
    </xf>
    <xf numFmtId="0" fontId="33" fillId="0" borderId="0" xfId="0" applyFont="1" applyAlignment="1" applyProtection="1">
      <alignment horizontal="left" vertical="center"/>
      <protection locked="0"/>
    </xf>
    <xf numFmtId="0" fontId="33" fillId="4" borderId="9" xfId="0" applyFont="1" applyFill="1" applyBorder="1" applyAlignment="1" applyProtection="1">
      <alignment horizontal="center" vertical="center"/>
      <protection locked="0"/>
    </xf>
    <xf numFmtId="14" fontId="11" fillId="0" borderId="0" xfId="0" applyNumberFormat="1" applyFont="1" applyFill="1" applyBorder="1" applyAlignment="1" applyProtection="1">
      <alignment horizontal="center" vertical="center"/>
      <protection locked="0"/>
    </xf>
    <xf numFmtId="0" fontId="25" fillId="0" borderId="9" xfId="0" applyNumberFormat="1" applyFont="1" applyFill="1" applyBorder="1" applyAlignment="1" applyProtection="1">
      <alignment horizontal="left" vertical="center"/>
      <protection locked="0"/>
    </xf>
    <xf numFmtId="0" fontId="27" fillId="0" borderId="9" xfId="0"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center" vertical="center"/>
      <protection locked="0"/>
    </xf>
    <xf numFmtId="0" fontId="0" fillId="0" borderId="9" xfId="0" applyNumberFormat="1" applyFill="1" applyBorder="1" applyAlignment="1" applyProtection="1">
      <alignment horizontal="left" vertical="center"/>
      <protection locked="0"/>
    </xf>
    <xf numFmtId="0" fontId="23" fillId="0" borderId="10" xfId="0" applyNumberFormat="1" applyFont="1" applyFill="1" applyBorder="1" applyAlignment="1" applyProtection="1">
      <alignment horizontal="center" vertical="center"/>
      <protection locked="0"/>
    </xf>
    <xf numFmtId="0" fontId="23" fillId="0" borderId="11" xfId="0" applyNumberFormat="1" applyFont="1" applyFill="1" applyBorder="1" applyAlignment="1" applyProtection="1">
      <alignment horizontal="center" vertical="center"/>
      <protection locked="0"/>
    </xf>
    <xf numFmtId="0" fontId="23" fillId="0" borderId="12" xfId="0" applyNumberFormat="1" applyFont="1" applyFill="1" applyBorder="1" applyAlignment="1" applyProtection="1">
      <alignment horizontal="center" vertical="center"/>
      <protection locked="0"/>
    </xf>
    <xf numFmtId="0" fontId="15" fillId="0" borderId="9" xfId="0" applyNumberFormat="1" applyFont="1" applyFill="1" applyBorder="1" applyAlignment="1" applyProtection="1">
      <alignment horizontal="left" vertical="center"/>
      <protection locked="0"/>
    </xf>
    <xf numFmtId="0" fontId="26" fillId="0" borderId="9" xfId="0" applyNumberFormat="1" applyFont="1" applyFill="1" applyBorder="1" applyAlignment="1" applyProtection="1">
      <alignment horizontal="left" vertical="center"/>
      <protection locked="0"/>
    </xf>
    <xf numFmtId="0" fontId="24" fillId="0" borderId="0" xfId="0" applyNumberFormat="1" applyFont="1" applyFill="1" applyAlignment="1" applyProtection="1">
      <alignment horizontal="center" vertical="center"/>
      <protection locked="0"/>
    </xf>
    <xf numFmtId="0" fontId="16" fillId="0" borderId="32" xfId="0" applyNumberFormat="1" applyFont="1" applyFill="1" applyBorder="1" applyAlignment="1" applyProtection="1">
      <alignment horizontal="center" vertical="center"/>
      <protection locked="0"/>
    </xf>
    <xf numFmtId="0" fontId="16" fillId="0" borderId="24" xfId="0" applyNumberFormat="1" applyFont="1" applyFill="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protection locked="0"/>
    </xf>
    <xf numFmtId="0" fontId="18" fillId="0" borderId="24" xfId="0" applyNumberFormat="1" applyFont="1" applyFill="1" applyBorder="1" applyAlignment="1" applyProtection="1">
      <alignment horizontal="center" vertical="center"/>
      <protection locked="0"/>
    </xf>
    <xf numFmtId="1" fontId="14" fillId="0" borderId="32" xfId="0" applyNumberFormat="1" applyFont="1" applyFill="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31" fillId="0" borderId="9" xfId="0" applyNumberFormat="1" applyFont="1" applyFill="1" applyBorder="1" applyAlignment="1" applyProtection="1">
      <alignment horizontal="center" vertical="center"/>
      <protection locked="0"/>
    </xf>
    <xf numFmtId="0" fontId="22" fillId="0" borderId="13" xfId="0" applyNumberFormat="1" applyFont="1" applyFill="1" applyBorder="1" applyAlignment="1" applyProtection="1">
      <alignment horizontal="center" vertical="center"/>
      <protection locked="0"/>
    </xf>
    <xf numFmtId="0" fontId="22" fillId="0" borderId="14" xfId="0" applyNumberFormat="1" applyFont="1" applyFill="1" applyBorder="1" applyAlignment="1" applyProtection="1">
      <alignment horizontal="center" vertical="center"/>
      <protection locked="0"/>
    </xf>
    <xf numFmtId="0" fontId="22" fillId="0" borderId="15" xfId="0" applyNumberFormat="1" applyFont="1" applyFill="1" applyBorder="1" applyAlignment="1" applyProtection="1">
      <alignment horizontal="center" vertical="center"/>
      <protection locked="0"/>
    </xf>
    <xf numFmtId="164" fontId="14" fillId="3" borderId="13" xfId="0" applyNumberFormat="1" applyFont="1" applyFill="1" applyBorder="1" applyAlignment="1" applyProtection="1">
      <alignment horizontal="center" vertical="center"/>
      <protection locked="0"/>
    </xf>
    <xf numFmtId="164" fontId="14" fillId="3" borderId="14" xfId="0" applyNumberFormat="1" applyFont="1" applyFill="1" applyBorder="1" applyAlignment="1" applyProtection="1">
      <alignment horizontal="center" vertical="center"/>
      <protection locked="0"/>
    </xf>
    <xf numFmtId="164" fontId="14" fillId="3" borderId="15" xfId="0" applyNumberFormat="1" applyFont="1" applyFill="1" applyBorder="1" applyAlignment="1" applyProtection="1">
      <alignment horizontal="center" vertical="center"/>
      <protection locked="0"/>
    </xf>
    <xf numFmtId="0" fontId="19" fillId="0" borderId="28" xfId="0" applyNumberFormat="1" applyFont="1" applyFill="1" applyBorder="1" applyAlignment="1" applyProtection="1">
      <alignment horizontal="right" vertical="center"/>
      <protection locked="0"/>
    </xf>
    <xf numFmtId="0" fontId="19" fillId="0" borderId="48" xfId="0" applyNumberFormat="1" applyFont="1" applyFill="1" applyBorder="1" applyAlignment="1" applyProtection="1">
      <alignment horizontal="right" vertical="center"/>
      <protection locked="0"/>
    </xf>
    <xf numFmtId="0" fontId="0" fillId="0" borderId="0" xfId="0" applyNumberFormat="1" applyFill="1" applyAlignment="1" applyProtection="1">
      <alignment horizontal="center" vertical="center"/>
      <protection locked="0"/>
    </xf>
    <xf numFmtId="0" fontId="2" fillId="0" borderId="0" xfId="0" applyNumberFormat="1" applyFont="1" applyFill="1" applyAlignment="1" applyProtection="1">
      <alignment horizontal="center" vertical="center"/>
      <protection locked="0"/>
    </xf>
    <xf numFmtId="0" fontId="2" fillId="0" borderId="0" xfId="1" applyFont="1" applyFill="1" applyBorder="1" applyAlignment="1" applyProtection="1">
      <alignment horizontal="center" vertical="center"/>
      <protection locked="0"/>
    </xf>
    <xf numFmtId="0" fontId="4" fillId="0" borderId="18" xfId="0" applyNumberFormat="1" applyFont="1" applyFill="1" applyBorder="1" applyAlignment="1" applyProtection="1">
      <alignment horizontal="center" vertical="center"/>
      <protection locked="0"/>
    </xf>
    <xf numFmtId="0" fontId="4" fillId="0" borderId="20" xfId="0" applyNumberFormat="1" applyFont="1" applyFill="1" applyBorder="1" applyAlignment="1" applyProtection="1">
      <alignment horizontal="center" vertical="center"/>
      <protection locked="0"/>
    </xf>
    <xf numFmtId="0" fontId="2" fillId="0" borderId="44" xfId="0" applyNumberFormat="1" applyFont="1" applyFill="1" applyBorder="1" applyAlignment="1" applyProtection="1">
      <alignment horizontal="center" vertical="center"/>
      <protection locked="0"/>
    </xf>
    <xf numFmtId="0" fontId="2" fillId="0" borderId="46" xfId="0" applyNumberFormat="1" applyFont="1" applyFill="1" applyBorder="1" applyAlignment="1" applyProtection="1">
      <alignment horizontal="center" vertical="center"/>
      <protection locked="0"/>
    </xf>
    <xf numFmtId="0" fontId="0" fillId="0" borderId="20" xfId="0" applyBorder="1" applyAlignment="1" applyProtection="1">
      <alignment vertical="center"/>
      <protection locked="0"/>
    </xf>
    <xf numFmtId="0" fontId="17" fillId="0" borderId="47" xfId="0" applyNumberFormat="1" applyFont="1" applyFill="1" applyBorder="1" applyAlignment="1" applyProtection="1">
      <alignment horizontal="center" vertical="center"/>
      <protection locked="0"/>
    </xf>
    <xf numFmtId="1" fontId="20" fillId="0" borderId="32" xfId="0" applyNumberFormat="1" applyFont="1" applyFill="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9" fillId="0" borderId="42" xfId="0" applyNumberFormat="1" applyFont="1" applyFill="1" applyBorder="1" applyAlignment="1" applyProtection="1">
      <alignment horizontal="center" vertical="center"/>
      <protection locked="0"/>
    </xf>
    <xf numFmtId="0" fontId="9" fillId="0" borderId="43" xfId="0" applyNumberFormat="1" applyFont="1" applyFill="1" applyBorder="1" applyAlignment="1" applyProtection="1">
      <alignment horizontal="center" vertical="center"/>
      <protection locked="0"/>
    </xf>
    <xf numFmtId="0" fontId="6" fillId="0" borderId="29" xfId="1" applyFont="1" applyFill="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19" fillId="0" borderId="27" xfId="0" applyNumberFormat="1" applyFont="1" applyFill="1" applyBorder="1" applyAlignment="1" applyProtection="1">
      <alignment horizontal="right" vertical="center"/>
      <protection locked="0"/>
    </xf>
    <xf numFmtId="0" fontId="13" fillId="0" borderId="52" xfId="0" applyNumberFormat="1" applyFont="1" applyFill="1" applyBorder="1" applyAlignment="1" applyProtection="1">
      <alignment horizontal="center" vertical="top"/>
      <protection locked="0"/>
    </xf>
    <xf numFmtId="164" fontId="9" fillId="0" borderId="0" xfId="0" applyNumberFormat="1" applyFont="1" applyFill="1" applyAlignment="1" applyProtection="1">
      <alignment horizontal="center" vertical="center"/>
      <protection locked="0"/>
    </xf>
    <xf numFmtId="0" fontId="12" fillId="0" borderId="25"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2" fillId="0" borderId="26" xfId="0" applyFont="1" applyFill="1" applyBorder="1" applyAlignment="1" applyProtection="1">
      <alignment horizontal="center" vertical="center" wrapText="1"/>
      <protection locked="0"/>
    </xf>
    <xf numFmtId="0" fontId="4" fillId="0" borderId="27" xfId="1" applyFont="1" applyFill="1" applyBorder="1" applyAlignment="1" applyProtection="1">
      <alignment horizontal="center" vertical="center"/>
      <protection locked="0"/>
    </xf>
    <xf numFmtId="0" fontId="4" fillId="0" borderId="28" xfId="1" applyFont="1" applyFill="1" applyBorder="1" applyAlignment="1" applyProtection="1">
      <alignment horizontal="center" vertical="center"/>
      <protection locked="0"/>
    </xf>
    <xf numFmtId="0" fontId="4" fillId="0" borderId="30" xfId="1" applyFont="1" applyFill="1" applyBorder="1" applyAlignment="1" applyProtection="1">
      <alignment horizontal="center" vertical="center"/>
      <protection locked="0"/>
    </xf>
    <xf numFmtId="0" fontId="11" fillId="0" borderId="13" xfId="1" applyFont="1" applyFill="1" applyBorder="1" applyAlignment="1" applyProtection="1">
      <alignment horizontal="center" vertical="center"/>
      <protection locked="0"/>
    </xf>
    <xf numFmtId="0" fontId="11" fillId="0" borderId="14" xfId="1" applyFont="1" applyFill="1" applyBorder="1" applyAlignment="1" applyProtection="1">
      <alignment horizontal="center" vertical="center"/>
      <protection locked="0"/>
    </xf>
    <xf numFmtId="0" fontId="11" fillId="0" borderId="15" xfId="1"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7" fillId="0" borderId="16" xfId="1" applyFont="1" applyFill="1" applyBorder="1" applyAlignment="1" applyProtection="1">
      <alignment horizontal="center" vertical="center"/>
      <protection locked="0"/>
    </xf>
    <xf numFmtId="0" fontId="7" fillId="0" borderId="17" xfId="1"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4" fillId="0" borderId="16" xfId="1" applyFont="1" applyFill="1" applyBorder="1" applyAlignment="1" applyProtection="1">
      <alignment horizontal="center" vertical="center"/>
      <protection locked="0"/>
    </xf>
    <xf numFmtId="0" fontId="4" fillId="0" borderId="17" xfId="1" applyFont="1" applyFill="1" applyBorder="1" applyAlignment="1" applyProtection="1">
      <alignment horizontal="center" vertical="center"/>
      <protection locked="0"/>
    </xf>
    <xf numFmtId="0" fontId="4" fillId="0" borderId="25" xfId="1" applyFont="1" applyFill="1" applyBorder="1" applyAlignment="1" applyProtection="1">
      <alignment horizontal="center" vertical="center"/>
      <protection locked="0"/>
    </xf>
    <xf numFmtId="0" fontId="4" fillId="0" borderId="9" xfId="1" applyFont="1" applyFill="1" applyBorder="1" applyAlignment="1" applyProtection="1">
      <alignment horizontal="center" vertical="center"/>
      <protection locked="0"/>
    </xf>
    <xf numFmtId="0" fontId="4" fillId="0" borderId="26" xfId="1" applyFont="1" applyFill="1" applyBorder="1" applyAlignment="1" applyProtection="1">
      <alignment horizontal="center" vertical="center"/>
      <protection locked="0"/>
    </xf>
    <xf numFmtId="0" fontId="3" fillId="0" borderId="18" xfId="1" applyFont="1" applyFill="1" applyBorder="1" applyAlignment="1" applyProtection="1">
      <alignment horizontal="left" vertical="center"/>
      <protection locked="0"/>
    </xf>
    <xf numFmtId="0" fontId="3" fillId="0" borderId="19" xfId="1" applyFont="1" applyFill="1" applyBorder="1" applyAlignment="1" applyProtection="1">
      <alignment horizontal="left" vertical="center"/>
      <protection locked="0"/>
    </xf>
    <xf numFmtId="0" fontId="3" fillId="0" borderId="20" xfId="1" applyFont="1" applyFill="1" applyBorder="1" applyAlignment="1" applyProtection="1">
      <alignment horizontal="left" vertical="center"/>
      <protection locked="0"/>
    </xf>
    <xf numFmtId="0" fontId="3" fillId="0" borderId="18" xfId="1" applyFont="1" applyFill="1" applyBorder="1" applyAlignment="1" applyProtection="1">
      <alignment vertical="center"/>
      <protection locked="0"/>
    </xf>
    <xf numFmtId="0" fontId="3" fillId="0" borderId="19" xfId="1" applyFont="1" applyFill="1" applyBorder="1" applyAlignment="1" applyProtection="1">
      <alignment vertical="center"/>
      <protection locked="0"/>
    </xf>
    <xf numFmtId="0" fontId="3" fillId="0" borderId="20" xfId="1" applyFont="1" applyFill="1" applyBorder="1" applyAlignment="1" applyProtection="1">
      <alignment vertical="center"/>
      <protection locked="0"/>
    </xf>
    <xf numFmtId="165" fontId="1" fillId="0" borderId="9" xfId="0" applyNumberFormat="1" applyFont="1" applyFill="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1" fillId="0" borderId="27" xfId="0" applyNumberFormat="1" applyFont="1" applyFill="1" applyBorder="1" applyAlignment="1" applyProtection="1">
      <alignment horizontal="center" vertical="center"/>
      <protection locked="0"/>
    </xf>
    <xf numFmtId="0" fontId="21" fillId="0" borderId="28" xfId="0" applyNumberFormat="1" applyFont="1" applyFill="1" applyBorder="1" applyAlignment="1" applyProtection="1">
      <alignment horizontal="center" vertical="center"/>
      <protection locked="0"/>
    </xf>
    <xf numFmtId="0" fontId="19" fillId="0" borderId="50" xfId="0" applyNumberFormat="1" applyFont="1" applyFill="1" applyBorder="1" applyAlignment="1" applyProtection="1">
      <alignment horizontal="right" vertical="center"/>
      <protection locked="0"/>
    </xf>
    <xf numFmtId="0" fontId="19" fillId="0" borderId="0" xfId="0" applyNumberFormat="1" applyFont="1" applyFill="1" applyBorder="1" applyAlignment="1" applyProtection="1">
      <alignment horizontal="right" vertical="center"/>
      <protection locked="0"/>
    </xf>
    <xf numFmtId="0" fontId="19" fillId="0" borderId="51" xfId="0" applyNumberFormat="1" applyFont="1" applyFill="1" applyBorder="1" applyAlignment="1" applyProtection="1">
      <alignment horizontal="right" vertical="center"/>
      <protection locked="0"/>
    </xf>
    <xf numFmtId="14" fontId="28" fillId="0" borderId="9" xfId="0" applyNumberFormat="1" applyFont="1" applyFill="1" applyBorder="1" applyAlignment="1" applyProtection="1">
      <alignment horizontal="center" vertical="center"/>
      <protection locked="0"/>
    </xf>
    <xf numFmtId="165" fontId="34" fillId="0" borderId="0" xfId="0" applyNumberFormat="1" applyFont="1" applyFill="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2" fillId="4" borderId="18" xfId="0" applyFont="1" applyFill="1" applyBorder="1" applyAlignment="1" applyProtection="1">
      <alignment horizontal="left" vertical="center"/>
      <protection locked="0"/>
    </xf>
    <xf numFmtId="0" fontId="2" fillId="4" borderId="19" xfId="0" applyFont="1" applyFill="1" applyBorder="1" applyAlignment="1" applyProtection="1">
      <alignment horizontal="left" vertical="center"/>
      <protection locked="0"/>
    </xf>
    <xf numFmtId="0" fontId="2" fillId="4" borderId="20" xfId="0" applyFont="1" applyFill="1" applyBorder="1" applyAlignment="1" applyProtection="1">
      <alignment horizontal="left" vertical="center"/>
      <protection locked="0"/>
    </xf>
  </cellXfs>
  <cellStyles count="2">
    <cellStyle name="Normal" xfId="0" builtinId="0"/>
    <cellStyle name="Standard_SPIELBER" xfId="1"/>
  </cellStyles>
  <dxfs count="8">
    <dxf>
      <font>
        <b/>
        <i val="0"/>
        <color rgb="FFFF0000"/>
      </font>
    </dxf>
    <dxf>
      <font>
        <b/>
        <i val="0"/>
        <color rgb="FF00B050"/>
      </font>
    </dxf>
    <dxf>
      <font>
        <b/>
        <i val="0"/>
        <color rgb="FF0070C0"/>
      </font>
    </dxf>
    <dxf>
      <font>
        <condense val="0"/>
        <extend val="0"/>
        <color indexed="9"/>
      </font>
    </dxf>
    <dxf>
      <font>
        <b/>
        <i val="0"/>
        <color rgb="FFFF0000"/>
      </font>
    </dxf>
    <dxf>
      <font>
        <b/>
        <i val="0"/>
        <color rgb="FF00B050"/>
      </font>
    </dxf>
    <dxf>
      <font>
        <b/>
        <i val="0"/>
        <color rgb="FF0070C0"/>
      </font>
    </dxf>
    <dxf>
      <font>
        <condense val="0"/>
        <extend val="0"/>
        <color indexed="9"/>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47625</xdr:colOff>
      <xdr:row>4</xdr:row>
      <xdr:rowOff>66675</xdr:rowOff>
    </xdr:to>
    <xdr:pic>
      <xdr:nvPicPr>
        <xdr:cNvPr id="1044" name="Picture 2" descr="hks.gif"/>
        <xdr:cNvPicPr>
          <a:picLocks noChangeAspect="1"/>
        </xdr:cNvPicPr>
      </xdr:nvPicPr>
      <xdr:blipFill>
        <a:blip xmlns:r="http://schemas.openxmlformats.org/officeDocument/2006/relationships" r:embed="rId1" cstate="print"/>
        <a:srcRect/>
        <a:stretch>
          <a:fillRect/>
        </a:stretch>
      </xdr:blipFill>
      <xdr:spPr bwMode="auto">
        <a:xfrm>
          <a:off x="0" y="9525"/>
          <a:ext cx="847725" cy="876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47625</xdr:colOff>
      <xdr:row>4</xdr:row>
      <xdr:rowOff>66675</xdr:rowOff>
    </xdr:to>
    <xdr:pic>
      <xdr:nvPicPr>
        <xdr:cNvPr id="2" name="Picture 2" descr="hks.gif"/>
        <xdr:cNvPicPr>
          <a:picLocks noChangeAspect="1"/>
        </xdr:cNvPicPr>
      </xdr:nvPicPr>
      <xdr:blipFill>
        <a:blip xmlns:r="http://schemas.openxmlformats.org/officeDocument/2006/relationships" r:embed="rId1" cstate="print"/>
        <a:srcRect/>
        <a:stretch>
          <a:fillRect/>
        </a:stretch>
      </xdr:blipFill>
      <xdr:spPr bwMode="auto">
        <a:xfrm>
          <a:off x="0" y="9525"/>
          <a:ext cx="1266825" cy="7048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tabSelected="1" topLeftCell="A43" zoomScale="160" zoomScaleNormal="160" workbookViewId="0">
      <selection activeCell="T51" sqref="T51"/>
    </sheetView>
  </sheetViews>
  <sheetFormatPr defaultColWidth="9.109375" defaultRowHeight="13.2" x14ac:dyDescent="0.25"/>
  <cols>
    <col min="1" max="1" width="7.88671875" style="13" customWidth="1"/>
    <col min="2" max="2" width="4.109375" style="13" bestFit="1" customWidth="1"/>
    <col min="3" max="3" width="2" style="13" customWidth="1"/>
    <col min="4" max="4" width="6.88671875" style="13" customWidth="1"/>
    <col min="5" max="5" width="4.109375" style="13" customWidth="1"/>
    <col min="6" max="6" width="4.44140625" style="13" customWidth="1"/>
    <col min="7" max="7" width="4.5546875" style="13" customWidth="1"/>
    <col min="8" max="8" width="5.33203125" style="13" customWidth="1"/>
    <col min="9" max="9" width="3.33203125" style="13" customWidth="1"/>
    <col min="10" max="10" width="2.44140625" style="13" customWidth="1"/>
    <col min="11" max="11" width="1.44140625" style="13" customWidth="1"/>
    <col min="12" max="12" width="4.88671875" style="13" customWidth="1"/>
    <col min="13" max="13" width="0.88671875" style="42" customWidth="1"/>
    <col min="14" max="14" width="7.88671875" style="13" customWidth="1"/>
    <col min="15" max="15" width="4.109375" style="13" bestFit="1" customWidth="1"/>
    <col min="16" max="16" width="2" style="13" customWidth="1"/>
    <col min="17" max="17" width="6.88671875" style="13" customWidth="1"/>
    <col min="18" max="18" width="4.109375" style="13" customWidth="1"/>
    <col min="19" max="19" width="4.44140625" style="13" customWidth="1"/>
    <col min="20" max="20" width="4.5546875" style="13" customWidth="1"/>
    <col min="21" max="21" width="5.33203125" style="13" customWidth="1"/>
    <col min="22" max="22" width="3.33203125" style="13" customWidth="1"/>
    <col min="23" max="23" width="2.44140625" style="13" customWidth="1"/>
    <col min="24" max="24" width="1.44140625" style="13" customWidth="1"/>
    <col min="25" max="25" width="4.88671875" style="13" customWidth="1"/>
    <col min="26" max="16384" width="9.109375" style="13"/>
  </cols>
  <sheetData>
    <row r="1" spans="1:28" ht="21" x14ac:dyDescent="0.25">
      <c r="A1" s="77" t="s">
        <v>0</v>
      </c>
      <c r="B1" s="77"/>
      <c r="C1" s="77"/>
      <c r="D1" s="77"/>
      <c r="E1" s="77"/>
      <c r="F1" s="77"/>
      <c r="G1" s="77"/>
      <c r="H1" s="77"/>
      <c r="I1" s="77"/>
      <c r="J1" s="77"/>
      <c r="K1" s="77"/>
      <c r="L1" s="77"/>
      <c r="M1" s="77"/>
      <c r="N1" s="77"/>
      <c r="O1" s="77"/>
      <c r="P1" s="77"/>
      <c r="Q1" s="77"/>
      <c r="R1" s="77"/>
      <c r="S1" s="77"/>
      <c r="T1" s="77"/>
      <c r="U1" s="77"/>
      <c r="V1" s="77"/>
      <c r="W1" s="77"/>
      <c r="X1" s="77"/>
      <c r="Y1" s="77"/>
    </row>
    <row r="2" spans="1:28" ht="20.25" customHeight="1" x14ac:dyDescent="0.25">
      <c r="A2" s="81" t="s">
        <v>40</v>
      </c>
      <c r="B2" s="81"/>
      <c r="C2" s="81"/>
      <c r="D2" s="81"/>
      <c r="E2" s="81"/>
      <c r="F2" s="81"/>
      <c r="G2" s="81"/>
      <c r="H2" s="81"/>
      <c r="I2" s="81"/>
      <c r="J2" s="81"/>
      <c r="K2" s="81"/>
      <c r="L2" s="81"/>
      <c r="M2" s="81"/>
      <c r="N2" s="81"/>
      <c r="O2" s="81"/>
      <c r="P2" s="81"/>
      <c r="Q2" s="81"/>
      <c r="R2" s="81"/>
      <c r="S2" s="81"/>
      <c r="T2" s="81"/>
      <c r="U2" s="81"/>
      <c r="V2" s="81"/>
      <c r="W2" s="81"/>
      <c r="X2" s="81"/>
      <c r="Y2" s="81"/>
    </row>
    <row r="3" spans="1:28" ht="10.5" customHeight="1" x14ac:dyDescent="0.25">
      <c r="A3" s="81"/>
      <c r="B3" s="81"/>
      <c r="C3" s="81"/>
      <c r="D3" s="81"/>
      <c r="E3" s="81"/>
      <c r="F3" s="81"/>
      <c r="G3" s="81"/>
      <c r="H3" s="81"/>
      <c r="I3" s="81"/>
      <c r="J3" s="81"/>
      <c r="K3" s="81"/>
      <c r="L3" s="81"/>
      <c r="M3" s="81"/>
      <c r="N3" s="81"/>
      <c r="O3" s="81"/>
      <c r="P3" s="81"/>
      <c r="Q3" s="81"/>
      <c r="R3" s="81"/>
      <c r="S3" s="81"/>
      <c r="T3" s="81"/>
      <c r="U3" s="81"/>
      <c r="V3" s="81"/>
      <c r="W3" s="81"/>
      <c r="X3" s="81"/>
      <c r="Y3" s="81"/>
    </row>
    <row r="4" spans="1:28" ht="13.5" customHeight="1" x14ac:dyDescent="0.25">
      <c r="A4" s="80" t="s">
        <v>1</v>
      </c>
      <c r="B4" s="80"/>
      <c r="C4" s="80"/>
      <c r="D4" s="80"/>
      <c r="E4" s="80"/>
      <c r="F4" s="79" t="s">
        <v>43</v>
      </c>
      <c r="G4" s="79"/>
      <c r="H4" s="79"/>
      <c r="I4" s="79"/>
      <c r="J4" s="79"/>
      <c r="K4" s="79"/>
      <c r="L4" s="79"/>
      <c r="M4" s="79"/>
      <c r="N4" s="48" t="s">
        <v>42</v>
      </c>
      <c r="O4" s="23" t="s">
        <v>3</v>
      </c>
      <c r="P4" s="75">
        <v>13</v>
      </c>
      <c r="Q4" s="75"/>
      <c r="R4" s="24" t="s">
        <v>4</v>
      </c>
      <c r="S4" s="76">
        <v>77</v>
      </c>
      <c r="T4" s="76"/>
      <c r="U4" s="25" t="s">
        <v>5</v>
      </c>
      <c r="V4" s="82">
        <v>41293</v>
      </c>
      <c r="W4" s="82"/>
      <c r="X4" s="82"/>
      <c r="Y4" s="82"/>
      <c r="AA4" s="1"/>
      <c r="AB4" s="2"/>
    </row>
    <row r="5" spans="1:28" ht="12.75" customHeight="1" x14ac:dyDescent="0.25">
      <c r="A5" s="52"/>
      <c r="B5" s="52"/>
      <c r="C5" s="52"/>
      <c r="D5" s="52"/>
      <c r="E5" s="52"/>
      <c r="F5" s="52"/>
      <c r="G5" s="52"/>
      <c r="H5" s="52"/>
      <c r="I5" s="52"/>
      <c r="J5" s="52"/>
      <c r="K5" s="52"/>
      <c r="L5" s="52"/>
      <c r="M5" s="52"/>
      <c r="N5" s="52"/>
      <c r="O5" s="52"/>
      <c r="P5" s="52"/>
      <c r="Q5" s="52"/>
      <c r="R5" s="52"/>
      <c r="S5" s="52"/>
      <c r="T5" s="52"/>
      <c r="U5" s="52"/>
      <c r="V5" s="52"/>
      <c r="W5" s="52"/>
      <c r="X5" s="52"/>
      <c r="Y5" s="52"/>
    </row>
    <row r="6" spans="1:28" ht="13.5" customHeight="1" x14ac:dyDescent="0.25">
      <c r="A6" s="21" t="s">
        <v>6</v>
      </c>
      <c r="B6" s="79" t="s">
        <v>44</v>
      </c>
      <c r="C6" s="79"/>
      <c r="D6" s="79"/>
      <c r="E6" s="79"/>
      <c r="F6" s="79"/>
      <c r="G6" s="79"/>
      <c r="H6" s="84" t="s">
        <v>7</v>
      </c>
      <c r="I6" s="84"/>
      <c r="J6" s="85" t="s">
        <v>44</v>
      </c>
      <c r="K6" s="85"/>
      <c r="L6" s="85"/>
      <c r="M6" s="85"/>
      <c r="N6" s="85"/>
      <c r="O6" s="85"/>
      <c r="P6" s="85"/>
      <c r="Q6" s="22" t="s">
        <v>8</v>
      </c>
      <c r="R6" s="83">
        <v>0.625</v>
      </c>
      <c r="S6" s="83"/>
      <c r="T6" s="83"/>
      <c r="U6" s="86" t="s">
        <v>9</v>
      </c>
      <c r="V6" s="86"/>
      <c r="W6" s="78">
        <v>0.75347222222222221</v>
      </c>
      <c r="X6" s="78"/>
      <c r="Y6" s="78"/>
    </row>
    <row r="7" spans="1:28" ht="6" customHeight="1" thickBot="1" x14ac:dyDescent="0.3">
      <c r="A7" s="52"/>
      <c r="B7" s="52"/>
      <c r="C7" s="52"/>
      <c r="D7" s="52"/>
      <c r="E7" s="52"/>
      <c r="F7" s="52"/>
      <c r="G7" s="52"/>
      <c r="H7" s="52"/>
      <c r="I7" s="52"/>
      <c r="J7" s="52"/>
      <c r="K7" s="52"/>
      <c r="L7" s="52"/>
      <c r="M7" s="52"/>
      <c r="N7" s="52"/>
      <c r="O7" s="52"/>
      <c r="P7" s="52"/>
      <c r="Q7" s="52"/>
      <c r="R7" s="52"/>
      <c r="S7" s="52"/>
      <c r="T7" s="52"/>
      <c r="U7" s="52"/>
      <c r="V7" s="52"/>
      <c r="W7" s="52"/>
      <c r="X7" s="52"/>
      <c r="Y7" s="52"/>
    </row>
    <row r="8" spans="1:28" ht="13.8" thickBot="1" x14ac:dyDescent="0.3">
      <c r="A8" s="136" t="s">
        <v>10</v>
      </c>
      <c r="B8" s="137"/>
      <c r="C8" s="137"/>
      <c r="D8" s="138"/>
      <c r="E8" s="139" t="s">
        <v>11</v>
      </c>
      <c r="F8" s="140"/>
      <c r="G8" s="140"/>
      <c r="H8" s="140"/>
      <c r="I8" s="140"/>
      <c r="J8" s="140"/>
      <c r="K8" s="140"/>
      <c r="L8" s="141"/>
      <c r="M8" s="127"/>
      <c r="N8" s="136" t="s">
        <v>10</v>
      </c>
      <c r="O8" s="137"/>
      <c r="P8" s="137"/>
      <c r="Q8" s="138"/>
      <c r="R8" s="142" t="s">
        <v>12</v>
      </c>
      <c r="S8" s="143"/>
      <c r="T8" s="143"/>
      <c r="U8" s="143"/>
      <c r="V8" s="143"/>
      <c r="W8" s="143"/>
      <c r="X8" s="143"/>
      <c r="Y8" s="144"/>
    </row>
    <row r="9" spans="1:28" ht="13.8" x14ac:dyDescent="0.25">
      <c r="A9" s="151" t="s">
        <v>13</v>
      </c>
      <c r="B9" s="152"/>
      <c r="C9" s="152"/>
      <c r="D9" s="153"/>
      <c r="E9" s="133" t="s">
        <v>45</v>
      </c>
      <c r="F9" s="134"/>
      <c r="G9" s="134"/>
      <c r="H9" s="134"/>
      <c r="I9" s="134"/>
      <c r="J9" s="134"/>
      <c r="K9" s="134"/>
      <c r="L9" s="135"/>
      <c r="M9" s="127"/>
      <c r="N9" s="151" t="s">
        <v>13</v>
      </c>
      <c r="O9" s="152"/>
      <c r="P9" s="152"/>
      <c r="Q9" s="153"/>
      <c r="R9" s="133" t="s">
        <v>41</v>
      </c>
      <c r="S9" s="134"/>
      <c r="T9" s="134"/>
      <c r="U9" s="134"/>
      <c r="V9" s="134"/>
      <c r="W9" s="134"/>
      <c r="X9" s="134"/>
      <c r="Y9" s="135"/>
    </row>
    <row r="10" spans="1:28" ht="13.8" thickBot="1" x14ac:dyDescent="0.3">
      <c r="A10" s="26" t="s">
        <v>14</v>
      </c>
      <c r="B10" s="145" t="s">
        <v>15</v>
      </c>
      <c r="C10" s="146"/>
      <c r="D10" s="27" t="s">
        <v>16</v>
      </c>
      <c r="E10" s="41" t="s">
        <v>17</v>
      </c>
      <c r="F10" s="147" t="s">
        <v>46</v>
      </c>
      <c r="G10" s="147"/>
      <c r="H10" s="147"/>
      <c r="I10" s="147"/>
      <c r="J10" s="147"/>
      <c r="K10" s="147"/>
      <c r="L10" s="148"/>
      <c r="M10" s="127"/>
      <c r="N10" s="26" t="s">
        <v>14</v>
      </c>
      <c r="O10" s="149" t="s">
        <v>15</v>
      </c>
      <c r="P10" s="150"/>
      <c r="Q10" s="28" t="s">
        <v>16</v>
      </c>
      <c r="R10" s="41" t="s">
        <v>17</v>
      </c>
      <c r="S10" s="147" t="s">
        <v>47</v>
      </c>
      <c r="T10" s="147"/>
      <c r="U10" s="147"/>
      <c r="V10" s="147"/>
      <c r="W10" s="147"/>
      <c r="X10" s="147"/>
      <c r="Y10" s="148"/>
    </row>
    <row r="11" spans="1:28" ht="13.8" thickBot="1" x14ac:dyDescent="0.3">
      <c r="A11" s="63" t="s">
        <v>48</v>
      </c>
      <c r="B11" s="64"/>
      <c r="C11" s="64"/>
      <c r="D11" s="65"/>
      <c r="E11" s="29" t="s">
        <v>18</v>
      </c>
      <c r="F11" s="3" t="s">
        <v>19</v>
      </c>
      <c r="G11" s="3" t="s">
        <v>20</v>
      </c>
      <c r="H11" s="3" t="s">
        <v>21</v>
      </c>
      <c r="I11" s="53" t="s">
        <v>22</v>
      </c>
      <c r="J11" s="66"/>
      <c r="K11" s="53" t="s">
        <v>23</v>
      </c>
      <c r="L11" s="54"/>
      <c r="M11" s="127"/>
      <c r="N11" s="63" t="s">
        <v>49</v>
      </c>
      <c r="O11" s="64"/>
      <c r="P11" s="64"/>
      <c r="Q11" s="65"/>
      <c r="R11" s="29" t="s">
        <v>18</v>
      </c>
      <c r="S11" s="3" t="s">
        <v>19</v>
      </c>
      <c r="T11" s="3" t="s">
        <v>20</v>
      </c>
      <c r="U11" s="3" t="s">
        <v>21</v>
      </c>
      <c r="V11" s="53" t="s">
        <v>22</v>
      </c>
      <c r="W11" s="66"/>
      <c r="X11" s="53" t="s">
        <v>23</v>
      </c>
      <c r="Y11" s="54"/>
    </row>
    <row r="12" spans="1:28" ht="13.5" customHeight="1" thickBot="1" x14ac:dyDescent="0.3">
      <c r="A12" s="10"/>
      <c r="B12" s="49"/>
      <c r="C12" s="50"/>
      <c r="D12" s="51"/>
      <c r="E12" s="5">
        <v>1</v>
      </c>
      <c r="F12" s="6">
        <v>89</v>
      </c>
      <c r="G12" s="6">
        <v>45</v>
      </c>
      <c r="H12" s="6">
        <f>SUM(F12:G12)</f>
        <v>134</v>
      </c>
      <c r="I12" s="55">
        <f>IF(H12&gt;U12,1,IF(H12&lt;U12,0,IF(H12=U12,0.5)))</f>
        <v>0</v>
      </c>
      <c r="J12" s="56"/>
      <c r="K12" s="57">
        <f>IF(I16&gt;V16,1,IF(I16&lt;V16,0,IF(I16=V16,IF(H16&gt;U16,1,IF(H16&lt;U16,0,IF(H16=U16,0.5,))))))</f>
        <v>0</v>
      </c>
      <c r="L12" s="58"/>
      <c r="M12" s="127"/>
      <c r="N12" s="10"/>
      <c r="O12" s="49"/>
      <c r="P12" s="50"/>
      <c r="Q12" s="51"/>
      <c r="R12" s="5">
        <v>0</v>
      </c>
      <c r="S12" s="6">
        <v>107</v>
      </c>
      <c r="T12" s="6">
        <v>63</v>
      </c>
      <c r="U12" s="6">
        <f>SUM(S12:T12)</f>
        <v>170</v>
      </c>
      <c r="V12" s="55">
        <f>IF(U12&gt;H12,1,IF(U12&lt;H12,0,IF(U12=H12,0.5)))</f>
        <v>1</v>
      </c>
      <c r="W12" s="56"/>
      <c r="X12" s="57">
        <f>IF(V16&gt;I16,1,IF(V16&lt;I16,0,IF(V16=I16,IF(U16&gt;H16,1,IF(U16&lt;H16,0,IF(U16=H16,0.5,))))))</f>
        <v>1</v>
      </c>
      <c r="Y12" s="58"/>
    </row>
    <row r="13" spans="1:28" ht="12.75" customHeight="1" x14ac:dyDescent="0.25">
      <c r="A13" s="72" t="s">
        <v>24</v>
      </c>
      <c r="B13" s="73"/>
      <c r="C13" s="73"/>
      <c r="D13" s="74"/>
      <c r="E13" s="6">
        <v>0</v>
      </c>
      <c r="F13" s="6">
        <v>97</v>
      </c>
      <c r="G13" s="6">
        <v>53</v>
      </c>
      <c r="H13" s="6">
        <f t="shared" ref="H13:H15" si="0">SUM(F13:G13)</f>
        <v>150</v>
      </c>
      <c r="I13" s="55">
        <f>IF(H13&gt;U13,1,IF(H13&lt;U13,0,IF(H13=U13,0.5)))</f>
        <v>0</v>
      </c>
      <c r="J13" s="56"/>
      <c r="K13" s="59"/>
      <c r="L13" s="60"/>
      <c r="M13" s="127"/>
      <c r="N13" s="72" t="s">
        <v>24</v>
      </c>
      <c r="O13" s="73"/>
      <c r="P13" s="73"/>
      <c r="Q13" s="74"/>
      <c r="R13" s="6">
        <v>0</v>
      </c>
      <c r="S13" s="6">
        <v>104</v>
      </c>
      <c r="T13" s="6">
        <v>52</v>
      </c>
      <c r="U13" s="6">
        <f t="shared" ref="U13:U15" si="1">SUM(S13:T13)</f>
        <v>156</v>
      </c>
      <c r="V13" s="55">
        <f>IF(U13&gt;H13,1,IF(U13&lt;H13,0,IF(U13=H13,0.5)))</f>
        <v>1</v>
      </c>
      <c r="W13" s="56"/>
      <c r="X13" s="59"/>
      <c r="Y13" s="60"/>
    </row>
    <row r="14" spans="1:28" ht="13.5" customHeight="1" thickBot="1" x14ac:dyDescent="0.3">
      <c r="A14" s="4"/>
      <c r="B14" s="67"/>
      <c r="C14" s="68"/>
      <c r="D14" s="7"/>
      <c r="E14" s="6">
        <v>1</v>
      </c>
      <c r="F14" s="6">
        <v>87</v>
      </c>
      <c r="G14" s="6">
        <v>61</v>
      </c>
      <c r="H14" s="6">
        <f t="shared" si="0"/>
        <v>148</v>
      </c>
      <c r="I14" s="55">
        <f>IF(H14&gt;U14,1,IF(H14&lt;U14,0,IF(H14=U14,0.5)))</f>
        <v>0</v>
      </c>
      <c r="J14" s="56"/>
      <c r="K14" s="59"/>
      <c r="L14" s="60"/>
      <c r="M14" s="127"/>
      <c r="N14" s="4"/>
      <c r="O14" s="67"/>
      <c r="P14" s="68"/>
      <c r="Q14" s="7"/>
      <c r="R14" s="6">
        <v>0</v>
      </c>
      <c r="S14" s="6">
        <v>94</v>
      </c>
      <c r="T14" s="6">
        <v>71</v>
      </c>
      <c r="U14" s="6">
        <f t="shared" si="1"/>
        <v>165</v>
      </c>
      <c r="V14" s="55">
        <f>IF(U14&gt;H14,1,IF(U14&lt;H14,0,IF(U14=H14,0.5)))</f>
        <v>1</v>
      </c>
      <c r="W14" s="56"/>
      <c r="X14" s="59"/>
      <c r="Y14" s="60"/>
    </row>
    <row r="15" spans="1:28" ht="13.5" customHeight="1" thickBot="1" x14ac:dyDescent="0.3">
      <c r="A15" s="72" t="s">
        <v>25</v>
      </c>
      <c r="B15" s="73"/>
      <c r="C15" s="73"/>
      <c r="D15" s="74"/>
      <c r="E15" s="8">
        <v>0</v>
      </c>
      <c r="F15" s="8">
        <v>88</v>
      </c>
      <c r="G15" s="8">
        <v>61</v>
      </c>
      <c r="H15" s="8">
        <f t="shared" si="0"/>
        <v>149</v>
      </c>
      <c r="I15" s="55">
        <f>IF(H15&gt;U15,1,IF(H15&lt;U15,0,IF(H15=U15,0.5)))</f>
        <v>1</v>
      </c>
      <c r="J15" s="56"/>
      <c r="K15" s="59"/>
      <c r="L15" s="60"/>
      <c r="M15" s="127"/>
      <c r="N15" s="72" t="s">
        <v>25</v>
      </c>
      <c r="O15" s="73"/>
      <c r="P15" s="73"/>
      <c r="Q15" s="74"/>
      <c r="R15" s="8">
        <v>0</v>
      </c>
      <c r="S15" s="8">
        <v>103</v>
      </c>
      <c r="T15" s="8">
        <v>44</v>
      </c>
      <c r="U15" s="8">
        <f t="shared" si="1"/>
        <v>147</v>
      </c>
      <c r="V15" s="55">
        <f>IF(U15&gt;H15,1,IF(U15&lt;H15,0,IF(U15=H15,0.5)))</f>
        <v>0</v>
      </c>
      <c r="W15" s="56"/>
      <c r="X15" s="59"/>
      <c r="Y15" s="60"/>
    </row>
    <row r="16" spans="1:28" ht="13.5" customHeight="1" thickBot="1" x14ac:dyDescent="0.3">
      <c r="A16" s="4"/>
      <c r="B16" s="67"/>
      <c r="C16" s="68"/>
      <c r="D16" s="7"/>
      <c r="E16" s="30">
        <f>SUM(E12:E15)</f>
        <v>2</v>
      </c>
      <c r="F16" s="30">
        <f>SUM(F12:F15)</f>
        <v>361</v>
      </c>
      <c r="G16" s="30">
        <f>SUM(G12:G15)</f>
        <v>220</v>
      </c>
      <c r="H16" s="30">
        <f>SUM(H12:H15)</f>
        <v>581</v>
      </c>
      <c r="I16" s="69">
        <f>SUM(I12:J15)</f>
        <v>1</v>
      </c>
      <c r="J16" s="70"/>
      <c r="K16" s="61"/>
      <c r="L16" s="62"/>
      <c r="M16" s="127"/>
      <c r="N16" s="4"/>
      <c r="O16" s="67"/>
      <c r="P16" s="68"/>
      <c r="Q16" s="7"/>
      <c r="R16" s="30">
        <f>SUM(R12:R15)</f>
        <v>0</v>
      </c>
      <c r="S16" s="30">
        <f>SUM(S12:S15)</f>
        <v>408</v>
      </c>
      <c r="T16" s="30">
        <f>SUM(T12:T15)</f>
        <v>230</v>
      </c>
      <c r="U16" s="30">
        <f>SUM(U12:U15)</f>
        <v>638</v>
      </c>
      <c r="V16" s="69">
        <f>SUM(V12:W15)</f>
        <v>3</v>
      </c>
      <c r="W16" s="70"/>
      <c r="X16" s="61"/>
      <c r="Y16" s="62"/>
    </row>
    <row r="17" spans="1:25" ht="6" customHeight="1" thickBot="1" x14ac:dyDescent="0.3">
      <c r="A17" s="71"/>
      <c r="B17" s="71"/>
      <c r="C17" s="71"/>
      <c r="D17" s="71"/>
      <c r="E17" s="71"/>
      <c r="F17" s="71"/>
      <c r="G17" s="71"/>
      <c r="H17" s="71"/>
      <c r="I17" s="71"/>
      <c r="J17" s="71"/>
      <c r="K17" s="71"/>
      <c r="L17" s="71"/>
      <c r="M17" s="71"/>
      <c r="N17" s="71"/>
      <c r="O17" s="71"/>
      <c r="P17" s="71"/>
      <c r="Q17" s="71"/>
      <c r="R17" s="71"/>
      <c r="S17" s="71"/>
      <c r="T17" s="71"/>
      <c r="U17" s="71"/>
      <c r="V17" s="71"/>
      <c r="W17" s="71"/>
      <c r="X17" s="71"/>
      <c r="Y17" s="71"/>
    </row>
    <row r="18" spans="1:25" ht="13.8" thickBot="1" x14ac:dyDescent="0.3">
      <c r="A18" s="63" t="s">
        <v>50</v>
      </c>
      <c r="B18" s="64"/>
      <c r="C18" s="64"/>
      <c r="D18" s="65"/>
      <c r="E18" s="29" t="s">
        <v>18</v>
      </c>
      <c r="F18" s="3" t="s">
        <v>19</v>
      </c>
      <c r="G18" s="3" t="s">
        <v>20</v>
      </c>
      <c r="H18" s="3" t="s">
        <v>21</v>
      </c>
      <c r="I18" s="53" t="s">
        <v>22</v>
      </c>
      <c r="J18" s="66"/>
      <c r="K18" s="53" t="s">
        <v>23</v>
      </c>
      <c r="L18" s="54"/>
      <c r="M18" s="127"/>
      <c r="N18" s="63" t="s">
        <v>51</v>
      </c>
      <c r="O18" s="64"/>
      <c r="P18" s="64"/>
      <c r="Q18" s="65"/>
      <c r="R18" s="29" t="s">
        <v>18</v>
      </c>
      <c r="S18" s="3" t="s">
        <v>19</v>
      </c>
      <c r="T18" s="3" t="s">
        <v>20</v>
      </c>
      <c r="U18" s="3" t="s">
        <v>21</v>
      </c>
      <c r="V18" s="53" t="s">
        <v>22</v>
      </c>
      <c r="W18" s="66"/>
      <c r="X18" s="53" t="s">
        <v>23</v>
      </c>
      <c r="Y18" s="54"/>
    </row>
    <row r="19" spans="1:25" ht="13.5" customHeight="1" thickBot="1" x14ac:dyDescent="0.3">
      <c r="A19" s="10"/>
      <c r="B19" s="49"/>
      <c r="C19" s="50"/>
      <c r="D19" s="51"/>
      <c r="E19" s="5">
        <v>0</v>
      </c>
      <c r="F19" s="6">
        <v>86</v>
      </c>
      <c r="G19" s="6">
        <v>61</v>
      </c>
      <c r="H19" s="6">
        <f>SUM(F19:G19)</f>
        <v>147</v>
      </c>
      <c r="I19" s="55">
        <f>IF(H19&gt;U19,1,IF(H19&lt;U19,0,IF(H19=U19,0.5)))</f>
        <v>0</v>
      </c>
      <c r="J19" s="56"/>
      <c r="K19" s="57">
        <f>IF(I23&gt;V23,1,IF(I23&lt;V23,0,IF(I23=V23,IF(H23&gt;U23,1,IF(H23&lt;U23,0,IF(H23=U23,0.5,))))))</f>
        <v>0</v>
      </c>
      <c r="L19" s="58"/>
      <c r="M19" s="127"/>
      <c r="N19" s="10"/>
      <c r="O19" s="49"/>
      <c r="P19" s="50"/>
      <c r="Q19" s="51"/>
      <c r="R19" s="5">
        <v>0</v>
      </c>
      <c r="S19" s="6">
        <v>103</v>
      </c>
      <c r="T19" s="6">
        <v>59</v>
      </c>
      <c r="U19" s="6">
        <f>SUM(S19:T19)</f>
        <v>162</v>
      </c>
      <c r="V19" s="55">
        <f>IF(U19&gt;H19,1,IF(U19&lt;H19,0,IF(U19=H19,0.5)))</f>
        <v>1</v>
      </c>
      <c r="W19" s="56"/>
      <c r="X19" s="57">
        <f>IF(V23&gt;I23,1,IF(V23&lt;I23,0,IF(V23=I23,IF(U23&gt;H23,1,IF(U23&lt;H23,0,IF(U23=H23,0.5,))))))</f>
        <v>1</v>
      </c>
      <c r="Y19" s="58"/>
    </row>
    <row r="20" spans="1:25" ht="12.75" customHeight="1" x14ac:dyDescent="0.25">
      <c r="A20" s="72" t="s">
        <v>24</v>
      </c>
      <c r="B20" s="73"/>
      <c r="C20" s="73"/>
      <c r="D20" s="74"/>
      <c r="E20" s="6">
        <v>1</v>
      </c>
      <c r="F20" s="6">
        <v>94</v>
      </c>
      <c r="G20" s="6">
        <v>50</v>
      </c>
      <c r="H20" s="6">
        <f t="shared" ref="H20:H22" si="2">SUM(F20:G20)</f>
        <v>144</v>
      </c>
      <c r="I20" s="55">
        <f>IF(H20&gt;U20,1,IF(H20&lt;U20,0,IF(H20=U20,0.5)))</f>
        <v>0</v>
      </c>
      <c r="J20" s="56"/>
      <c r="K20" s="59"/>
      <c r="L20" s="60"/>
      <c r="M20" s="127"/>
      <c r="N20" s="72" t="s">
        <v>24</v>
      </c>
      <c r="O20" s="73"/>
      <c r="P20" s="73"/>
      <c r="Q20" s="74"/>
      <c r="R20" s="6">
        <v>0</v>
      </c>
      <c r="S20" s="6">
        <v>89</v>
      </c>
      <c r="T20" s="6">
        <v>68</v>
      </c>
      <c r="U20" s="6">
        <f t="shared" ref="U20:U22" si="3">SUM(S20:T20)</f>
        <v>157</v>
      </c>
      <c r="V20" s="55">
        <f>IF(U20&gt;H20,1,IF(U20&lt;H20,0,IF(U20=H20,0.5)))</f>
        <v>1</v>
      </c>
      <c r="W20" s="56"/>
      <c r="X20" s="59"/>
      <c r="Y20" s="60"/>
    </row>
    <row r="21" spans="1:25" ht="13.5" customHeight="1" thickBot="1" x14ac:dyDescent="0.3">
      <c r="A21" s="4"/>
      <c r="B21" s="67"/>
      <c r="C21" s="68"/>
      <c r="D21" s="7"/>
      <c r="E21" s="6">
        <v>1</v>
      </c>
      <c r="F21" s="6">
        <v>110</v>
      </c>
      <c r="G21" s="6">
        <v>54</v>
      </c>
      <c r="H21" s="6">
        <f t="shared" si="2"/>
        <v>164</v>
      </c>
      <c r="I21" s="55">
        <f>IF(H21&gt;U21,1,IF(H21&lt;U21,0,IF(H21=U21,0.5)))</f>
        <v>1</v>
      </c>
      <c r="J21" s="56"/>
      <c r="K21" s="59"/>
      <c r="L21" s="60"/>
      <c r="M21" s="127"/>
      <c r="N21" s="4"/>
      <c r="O21" s="67"/>
      <c r="P21" s="68"/>
      <c r="Q21" s="7"/>
      <c r="R21" s="6">
        <v>0</v>
      </c>
      <c r="S21" s="6">
        <v>84</v>
      </c>
      <c r="T21" s="6">
        <v>63</v>
      </c>
      <c r="U21" s="6">
        <f t="shared" si="3"/>
        <v>147</v>
      </c>
      <c r="V21" s="55">
        <f>IF(U21&gt;H21,1,IF(U21&lt;H21,0,IF(U21=H21,0.5)))</f>
        <v>0</v>
      </c>
      <c r="W21" s="56"/>
      <c r="X21" s="59"/>
      <c r="Y21" s="60"/>
    </row>
    <row r="22" spans="1:25" ht="13.5" customHeight="1" thickBot="1" x14ac:dyDescent="0.3">
      <c r="A22" s="72" t="s">
        <v>25</v>
      </c>
      <c r="B22" s="73"/>
      <c r="C22" s="73"/>
      <c r="D22" s="74"/>
      <c r="E22" s="8">
        <v>0</v>
      </c>
      <c r="F22" s="8">
        <v>89</v>
      </c>
      <c r="G22" s="8">
        <v>43</v>
      </c>
      <c r="H22" s="8">
        <f t="shared" si="2"/>
        <v>132</v>
      </c>
      <c r="I22" s="55">
        <f>IF(H22&gt;U22,1,IF(H22&lt;U22,0,IF(H22=U22,0.5)))</f>
        <v>0</v>
      </c>
      <c r="J22" s="56"/>
      <c r="K22" s="59"/>
      <c r="L22" s="60"/>
      <c r="M22" s="127"/>
      <c r="N22" s="72" t="s">
        <v>25</v>
      </c>
      <c r="O22" s="73"/>
      <c r="P22" s="73"/>
      <c r="Q22" s="74"/>
      <c r="R22" s="8">
        <v>0</v>
      </c>
      <c r="S22" s="8">
        <v>102</v>
      </c>
      <c r="T22" s="8">
        <v>42</v>
      </c>
      <c r="U22" s="8">
        <f t="shared" si="3"/>
        <v>144</v>
      </c>
      <c r="V22" s="55">
        <f>IF(U22&gt;H22,1,IF(U22&lt;H22,0,IF(U22=H22,0.5)))</f>
        <v>1</v>
      </c>
      <c r="W22" s="56"/>
      <c r="X22" s="59"/>
      <c r="Y22" s="60"/>
    </row>
    <row r="23" spans="1:25" ht="13.5" customHeight="1" thickBot="1" x14ac:dyDescent="0.3">
      <c r="A23" s="4"/>
      <c r="B23" s="67"/>
      <c r="C23" s="68"/>
      <c r="D23" s="7"/>
      <c r="E23" s="30">
        <f>SUM(E19:E22)</f>
        <v>2</v>
      </c>
      <c r="F23" s="30">
        <f>SUM(F19:F22)</f>
        <v>379</v>
      </c>
      <c r="G23" s="30">
        <f>SUM(G19:G22)</f>
        <v>208</v>
      </c>
      <c r="H23" s="30">
        <f>SUM(H19:H22)</f>
        <v>587</v>
      </c>
      <c r="I23" s="69">
        <f>SUM(I19:J22)</f>
        <v>1</v>
      </c>
      <c r="J23" s="70"/>
      <c r="K23" s="61"/>
      <c r="L23" s="62"/>
      <c r="M23" s="127"/>
      <c r="N23" s="4"/>
      <c r="O23" s="67"/>
      <c r="P23" s="68"/>
      <c r="Q23" s="7"/>
      <c r="R23" s="30">
        <f>SUM(R19:R22)</f>
        <v>0</v>
      </c>
      <c r="S23" s="30">
        <f>SUM(S19:S22)</f>
        <v>378</v>
      </c>
      <c r="T23" s="30">
        <f>SUM(T19:T22)</f>
        <v>232</v>
      </c>
      <c r="U23" s="30">
        <f>SUM(U19:U22)</f>
        <v>610</v>
      </c>
      <c r="V23" s="69">
        <f>SUM(V19:W22)</f>
        <v>3</v>
      </c>
      <c r="W23" s="70"/>
      <c r="X23" s="61"/>
      <c r="Y23" s="62"/>
    </row>
    <row r="24" spans="1:25" ht="6" customHeight="1" thickBot="1" x14ac:dyDescent="0.3">
      <c r="A24" s="71"/>
      <c r="B24" s="71"/>
      <c r="C24" s="71"/>
      <c r="D24" s="71"/>
      <c r="E24" s="71"/>
      <c r="F24" s="71"/>
      <c r="G24" s="71"/>
      <c r="H24" s="71"/>
      <c r="I24" s="71"/>
      <c r="J24" s="71"/>
      <c r="K24" s="71"/>
      <c r="L24" s="71"/>
      <c r="M24" s="71"/>
      <c r="N24" s="71"/>
      <c r="O24" s="71"/>
      <c r="P24" s="71"/>
      <c r="Q24" s="71"/>
      <c r="R24" s="71"/>
      <c r="S24" s="71"/>
      <c r="T24" s="71"/>
      <c r="U24" s="71"/>
      <c r="V24" s="71"/>
      <c r="W24" s="71"/>
      <c r="X24" s="71"/>
      <c r="Y24" s="71"/>
    </row>
    <row r="25" spans="1:25" ht="13.8" thickBot="1" x14ac:dyDescent="0.3">
      <c r="A25" s="63" t="s">
        <v>52</v>
      </c>
      <c r="B25" s="64"/>
      <c r="C25" s="64"/>
      <c r="D25" s="65"/>
      <c r="E25" s="29" t="s">
        <v>18</v>
      </c>
      <c r="F25" s="3" t="s">
        <v>19</v>
      </c>
      <c r="G25" s="3" t="s">
        <v>20</v>
      </c>
      <c r="H25" s="3" t="s">
        <v>21</v>
      </c>
      <c r="I25" s="53" t="s">
        <v>22</v>
      </c>
      <c r="J25" s="66"/>
      <c r="K25" s="53" t="s">
        <v>23</v>
      </c>
      <c r="L25" s="54"/>
      <c r="M25" s="127"/>
      <c r="N25" s="63" t="s">
        <v>53</v>
      </c>
      <c r="O25" s="64"/>
      <c r="P25" s="64"/>
      <c r="Q25" s="65"/>
      <c r="R25" s="29" t="s">
        <v>18</v>
      </c>
      <c r="S25" s="3" t="s">
        <v>19</v>
      </c>
      <c r="T25" s="3" t="s">
        <v>20</v>
      </c>
      <c r="U25" s="3" t="s">
        <v>21</v>
      </c>
      <c r="V25" s="53" t="s">
        <v>22</v>
      </c>
      <c r="W25" s="66"/>
      <c r="X25" s="53" t="s">
        <v>23</v>
      </c>
      <c r="Y25" s="54"/>
    </row>
    <row r="26" spans="1:25" ht="13.5" customHeight="1" thickBot="1" x14ac:dyDescent="0.3">
      <c r="A26" s="10"/>
      <c r="B26" s="49"/>
      <c r="C26" s="50"/>
      <c r="D26" s="51"/>
      <c r="E26" s="5">
        <v>2</v>
      </c>
      <c r="F26" s="6">
        <v>92</v>
      </c>
      <c r="G26" s="6">
        <v>51</v>
      </c>
      <c r="H26" s="6">
        <f>SUM(F26:G26)</f>
        <v>143</v>
      </c>
      <c r="I26" s="55">
        <f>IF(H26&gt;U26,1,IF(H26&lt;U26,0,IF(H26=U26,0.5)))</f>
        <v>0</v>
      </c>
      <c r="J26" s="56"/>
      <c r="K26" s="57">
        <f>IF(I30&gt;V30,1,IF(I30&lt;V30,0,IF(I30=V30,IF(H30&gt;U30,1,IF(H30&lt;U30,0,IF(H30=U30,0.5,))))))</f>
        <v>0</v>
      </c>
      <c r="L26" s="58"/>
      <c r="M26" s="127"/>
      <c r="N26" s="11"/>
      <c r="O26" s="49"/>
      <c r="P26" s="50"/>
      <c r="Q26" s="51"/>
      <c r="R26" s="5">
        <v>0</v>
      </c>
      <c r="S26" s="6">
        <v>91</v>
      </c>
      <c r="T26" s="6">
        <v>54</v>
      </c>
      <c r="U26" s="6">
        <f>SUM(S26:T26)</f>
        <v>145</v>
      </c>
      <c r="V26" s="55">
        <f>IF(U26&gt;H26,1,IF(U26&lt;H26,0,IF(U26=H26,0.5)))</f>
        <v>1</v>
      </c>
      <c r="W26" s="56"/>
      <c r="X26" s="57">
        <f>IF(V30&gt;I30,1,IF(V30&lt;I30,0,IF(V30=I30,IF(U30&gt;H30,1,IF(U30&lt;H30,0,IF(U30=H30,0.5,))))))</f>
        <v>1</v>
      </c>
      <c r="Y26" s="58"/>
    </row>
    <row r="27" spans="1:25" ht="12.75" customHeight="1" x14ac:dyDescent="0.25">
      <c r="A27" s="72" t="s">
        <v>24</v>
      </c>
      <c r="B27" s="73"/>
      <c r="C27" s="73"/>
      <c r="D27" s="74"/>
      <c r="E27" s="6">
        <v>2</v>
      </c>
      <c r="F27" s="6">
        <v>87</v>
      </c>
      <c r="G27" s="6">
        <v>61</v>
      </c>
      <c r="H27" s="6">
        <f t="shared" ref="H27:H29" si="4">SUM(F27:G27)</f>
        <v>148</v>
      </c>
      <c r="I27" s="55">
        <f>IF(H27&gt;U27,1,IF(H27&lt;U27,0,IF(H27=U27,0.5)))</f>
        <v>0</v>
      </c>
      <c r="J27" s="56"/>
      <c r="K27" s="59"/>
      <c r="L27" s="60"/>
      <c r="M27" s="127"/>
      <c r="N27" s="72" t="s">
        <v>38</v>
      </c>
      <c r="O27" s="73"/>
      <c r="P27" s="73"/>
      <c r="Q27" s="74"/>
      <c r="R27" s="6">
        <v>0</v>
      </c>
      <c r="S27" s="6">
        <v>101</v>
      </c>
      <c r="T27" s="6">
        <v>61</v>
      </c>
      <c r="U27" s="6">
        <f t="shared" ref="U27:U29" si="5">SUM(S27:T27)</f>
        <v>162</v>
      </c>
      <c r="V27" s="55">
        <f>IF(U27&gt;H27,1,IF(U27&lt;H27,0,IF(U27=H27,0.5)))</f>
        <v>1</v>
      </c>
      <c r="W27" s="56"/>
      <c r="X27" s="59"/>
      <c r="Y27" s="60"/>
    </row>
    <row r="28" spans="1:25" ht="13.5" customHeight="1" thickBot="1" x14ac:dyDescent="0.3">
      <c r="A28" s="10"/>
      <c r="B28" s="128"/>
      <c r="C28" s="129"/>
      <c r="D28" s="7"/>
      <c r="E28" s="6">
        <v>0</v>
      </c>
      <c r="F28" s="6">
        <v>88</v>
      </c>
      <c r="G28" s="6">
        <v>43</v>
      </c>
      <c r="H28" s="6">
        <f t="shared" si="4"/>
        <v>131</v>
      </c>
      <c r="I28" s="55">
        <f>IF(H28&gt;U28,1,IF(H28&lt;U28,0,IF(H28=U28,0.5)))</f>
        <v>0</v>
      </c>
      <c r="J28" s="56"/>
      <c r="K28" s="59"/>
      <c r="L28" s="60"/>
      <c r="M28" s="127"/>
      <c r="N28" s="11"/>
      <c r="O28" s="128"/>
      <c r="P28" s="129"/>
      <c r="Q28" s="7"/>
      <c r="R28" s="6">
        <v>0</v>
      </c>
      <c r="S28" s="6">
        <v>106</v>
      </c>
      <c r="T28" s="6">
        <v>53</v>
      </c>
      <c r="U28" s="6">
        <f t="shared" si="5"/>
        <v>159</v>
      </c>
      <c r="V28" s="55">
        <f>IF(U28&gt;H28,1,IF(U28&lt;H28,0,IF(U28=H28,0.5)))</f>
        <v>1</v>
      </c>
      <c r="W28" s="56"/>
      <c r="X28" s="59"/>
      <c r="Y28" s="60"/>
    </row>
    <row r="29" spans="1:25" ht="13.5" customHeight="1" thickBot="1" x14ac:dyDescent="0.3">
      <c r="A29" s="72" t="s">
        <v>36</v>
      </c>
      <c r="B29" s="73"/>
      <c r="C29" s="73"/>
      <c r="D29" s="74"/>
      <c r="E29" s="8">
        <v>0</v>
      </c>
      <c r="F29" s="8">
        <v>95</v>
      </c>
      <c r="G29" s="8">
        <v>53</v>
      </c>
      <c r="H29" s="8">
        <f t="shared" si="4"/>
        <v>148</v>
      </c>
      <c r="I29" s="55">
        <f>IF(H29&gt;U29,1,IF(H29&lt;U29,0,IF(H29=U29,0.5)))</f>
        <v>1</v>
      </c>
      <c r="J29" s="56"/>
      <c r="K29" s="59"/>
      <c r="L29" s="60"/>
      <c r="M29" s="127"/>
      <c r="N29" s="72" t="s">
        <v>25</v>
      </c>
      <c r="O29" s="73"/>
      <c r="P29" s="73"/>
      <c r="Q29" s="74"/>
      <c r="R29" s="8">
        <v>0</v>
      </c>
      <c r="S29" s="8">
        <v>98</v>
      </c>
      <c r="T29" s="8">
        <v>45</v>
      </c>
      <c r="U29" s="8">
        <f t="shared" si="5"/>
        <v>143</v>
      </c>
      <c r="V29" s="55">
        <f>IF(U29&gt;H29,1,IF(U29&lt;H29,0,IF(U29=H29,0.5)))</f>
        <v>0</v>
      </c>
      <c r="W29" s="56"/>
      <c r="X29" s="59"/>
      <c r="Y29" s="60"/>
    </row>
    <row r="30" spans="1:25" ht="13.5" customHeight="1" thickBot="1" x14ac:dyDescent="0.3">
      <c r="A30" s="10"/>
      <c r="B30" s="128"/>
      <c r="C30" s="129"/>
      <c r="D30" s="7"/>
      <c r="E30" s="30">
        <f>SUM(E26:E29)</f>
        <v>4</v>
      </c>
      <c r="F30" s="30">
        <f>SUM(F26:F29)</f>
        <v>362</v>
      </c>
      <c r="G30" s="30">
        <f>SUM(G26:G29)</f>
        <v>208</v>
      </c>
      <c r="H30" s="30">
        <f>SUM(H26:H29)</f>
        <v>570</v>
      </c>
      <c r="I30" s="69">
        <f>SUM(I26:J29)</f>
        <v>1</v>
      </c>
      <c r="J30" s="70"/>
      <c r="K30" s="61"/>
      <c r="L30" s="62"/>
      <c r="M30" s="127"/>
      <c r="N30" s="4"/>
      <c r="O30" s="67"/>
      <c r="P30" s="68"/>
      <c r="Q30" s="7"/>
      <c r="R30" s="30">
        <f>SUM(R26:R29)</f>
        <v>0</v>
      </c>
      <c r="S30" s="30">
        <f>SUM(S26:S29)</f>
        <v>396</v>
      </c>
      <c r="T30" s="30">
        <f>SUM(T26:T29)</f>
        <v>213</v>
      </c>
      <c r="U30" s="30">
        <f>SUM(U26:U29)</f>
        <v>609</v>
      </c>
      <c r="V30" s="69">
        <f>SUM(V26:W29)</f>
        <v>3</v>
      </c>
      <c r="W30" s="70"/>
      <c r="X30" s="61"/>
      <c r="Y30" s="62"/>
    </row>
    <row r="31" spans="1:25" ht="6" customHeight="1" thickBot="1" x14ac:dyDescent="0.3">
      <c r="A31" s="71"/>
      <c r="B31" s="71"/>
      <c r="C31" s="71"/>
      <c r="D31" s="71"/>
      <c r="E31" s="71"/>
      <c r="F31" s="71"/>
      <c r="G31" s="71"/>
      <c r="H31" s="71"/>
      <c r="I31" s="71"/>
      <c r="J31" s="71"/>
      <c r="K31" s="71"/>
      <c r="L31" s="71"/>
      <c r="M31" s="71"/>
      <c r="N31" s="71"/>
      <c r="O31" s="71"/>
      <c r="P31" s="71"/>
      <c r="Q31" s="71"/>
      <c r="R31" s="71"/>
      <c r="S31" s="71"/>
      <c r="T31" s="71"/>
      <c r="U31" s="71"/>
      <c r="V31" s="71"/>
      <c r="W31" s="71"/>
      <c r="X31" s="71"/>
      <c r="Y31" s="71"/>
    </row>
    <row r="32" spans="1:25" ht="13.8" thickBot="1" x14ac:dyDescent="0.3">
      <c r="A32" s="172" t="s">
        <v>54</v>
      </c>
      <c r="B32" s="173"/>
      <c r="C32" s="173"/>
      <c r="D32" s="174"/>
      <c r="E32" s="29" t="s">
        <v>18</v>
      </c>
      <c r="F32" s="3" t="s">
        <v>19</v>
      </c>
      <c r="G32" s="3" t="s">
        <v>20</v>
      </c>
      <c r="H32" s="3" t="s">
        <v>21</v>
      </c>
      <c r="I32" s="53" t="s">
        <v>22</v>
      </c>
      <c r="J32" s="66"/>
      <c r="K32" s="53" t="s">
        <v>23</v>
      </c>
      <c r="L32" s="54"/>
      <c r="M32" s="127"/>
      <c r="N32" s="63" t="s">
        <v>55</v>
      </c>
      <c r="O32" s="64"/>
      <c r="P32" s="64"/>
      <c r="Q32" s="65"/>
      <c r="R32" s="29" t="s">
        <v>18</v>
      </c>
      <c r="S32" s="3" t="s">
        <v>19</v>
      </c>
      <c r="T32" s="3" t="s">
        <v>20</v>
      </c>
      <c r="U32" s="3" t="s">
        <v>21</v>
      </c>
      <c r="V32" s="53" t="s">
        <v>22</v>
      </c>
      <c r="W32" s="66"/>
      <c r="X32" s="53" t="s">
        <v>23</v>
      </c>
      <c r="Y32" s="54"/>
    </row>
    <row r="33" spans="1:25" ht="13.5" customHeight="1" thickBot="1" x14ac:dyDescent="0.3">
      <c r="A33" s="10"/>
      <c r="B33" s="49"/>
      <c r="C33" s="50"/>
      <c r="D33" s="51"/>
      <c r="E33" s="5">
        <v>0</v>
      </c>
      <c r="F33" s="6">
        <v>92</v>
      </c>
      <c r="G33" s="6">
        <v>54</v>
      </c>
      <c r="H33" s="6">
        <f>SUM(F33:G33)</f>
        <v>146</v>
      </c>
      <c r="I33" s="55">
        <f>IF(H33&gt;U33,1,IF(H33&lt;U33,0,IF(H33=U33,0.5)))</f>
        <v>0</v>
      </c>
      <c r="J33" s="56"/>
      <c r="K33" s="57">
        <f>IF(I37&gt;V37,1,IF(I37&lt;V37,0,IF(I37=V37,IF(H37&gt;U37,1,IF(H37&lt;U37,0,IF(H37=U37,0.5,))))))</f>
        <v>1</v>
      </c>
      <c r="L33" s="58"/>
      <c r="M33" s="127"/>
      <c r="N33" s="10"/>
      <c r="O33" s="49"/>
      <c r="P33" s="50"/>
      <c r="Q33" s="51"/>
      <c r="R33" s="5">
        <v>0</v>
      </c>
      <c r="S33" s="6">
        <v>98</v>
      </c>
      <c r="T33" s="6">
        <v>61</v>
      </c>
      <c r="U33" s="6">
        <f>SUM(S33:T33)</f>
        <v>159</v>
      </c>
      <c r="V33" s="55">
        <f>IF(U33&gt;H33,1,IF(U33&lt;H33,0,IF(U33=H33,0.5)))</f>
        <v>1</v>
      </c>
      <c r="W33" s="56"/>
      <c r="X33" s="57">
        <f>IF(V37&gt;I37,1,IF(V37&lt;I37,0,IF(V37=I37,IF(U37&gt;H37,1,IF(U37&lt;H37,0,IF(U37=H37,0.5,))))))</f>
        <v>0</v>
      </c>
      <c r="Y33" s="58"/>
    </row>
    <row r="34" spans="1:25" ht="12.75" customHeight="1" x14ac:dyDescent="0.25">
      <c r="A34" s="72"/>
      <c r="B34" s="73"/>
      <c r="C34" s="73"/>
      <c r="D34" s="74"/>
      <c r="E34" s="6">
        <v>0</v>
      </c>
      <c r="F34" s="6">
        <v>98</v>
      </c>
      <c r="G34" s="6">
        <v>54</v>
      </c>
      <c r="H34" s="6">
        <f t="shared" ref="H34:H36" si="6">SUM(F34:G34)</f>
        <v>152</v>
      </c>
      <c r="I34" s="55">
        <f>IF(H34&gt;U34,1,IF(H34&lt;U34,0,IF(H34=U34,0.5)))</f>
        <v>1</v>
      </c>
      <c r="J34" s="56"/>
      <c r="K34" s="59"/>
      <c r="L34" s="60"/>
      <c r="M34" s="127"/>
      <c r="N34" s="72" t="s">
        <v>24</v>
      </c>
      <c r="O34" s="73"/>
      <c r="P34" s="73"/>
      <c r="Q34" s="74"/>
      <c r="R34" s="6">
        <v>0</v>
      </c>
      <c r="S34" s="6">
        <v>88</v>
      </c>
      <c r="T34" s="6">
        <v>54</v>
      </c>
      <c r="U34" s="6">
        <f t="shared" ref="U34:U36" si="7">SUM(S34:T34)</f>
        <v>142</v>
      </c>
      <c r="V34" s="55">
        <f>IF(U34&gt;H34,1,IF(U34&lt;H34,0,IF(U34=H34,0.5)))</f>
        <v>0</v>
      </c>
      <c r="W34" s="56"/>
      <c r="X34" s="59"/>
      <c r="Y34" s="60"/>
    </row>
    <row r="35" spans="1:25" ht="13.5" customHeight="1" thickBot="1" x14ac:dyDescent="0.3">
      <c r="A35" s="4"/>
      <c r="B35" s="67"/>
      <c r="C35" s="68"/>
      <c r="D35" s="7"/>
      <c r="E35" s="6">
        <v>0</v>
      </c>
      <c r="F35" s="6">
        <v>96</v>
      </c>
      <c r="G35" s="6">
        <v>61</v>
      </c>
      <c r="H35" s="6">
        <f t="shared" si="6"/>
        <v>157</v>
      </c>
      <c r="I35" s="55">
        <f>IF(H35&gt;U35,1,IF(H35&lt;U35,0,IF(H35=U35,0.5)))</f>
        <v>1</v>
      </c>
      <c r="J35" s="56"/>
      <c r="K35" s="59"/>
      <c r="L35" s="60"/>
      <c r="M35" s="127"/>
      <c r="N35" s="4"/>
      <c r="O35" s="67"/>
      <c r="P35" s="68"/>
      <c r="Q35" s="7"/>
      <c r="R35" s="6">
        <v>0</v>
      </c>
      <c r="S35" s="6">
        <v>97</v>
      </c>
      <c r="T35" s="6">
        <v>54</v>
      </c>
      <c r="U35" s="6">
        <f t="shared" si="7"/>
        <v>151</v>
      </c>
      <c r="V35" s="55">
        <f>IF(U35&gt;H35,1,IF(U35&lt;H35,0,IF(U35=H35,0.5)))</f>
        <v>0</v>
      </c>
      <c r="W35" s="56"/>
      <c r="X35" s="59"/>
      <c r="Y35" s="60"/>
    </row>
    <row r="36" spans="1:25" ht="13.5" customHeight="1" thickBot="1" x14ac:dyDescent="0.3">
      <c r="A36" s="72" t="s">
        <v>25</v>
      </c>
      <c r="B36" s="73"/>
      <c r="C36" s="73"/>
      <c r="D36" s="74"/>
      <c r="E36" s="8">
        <v>0</v>
      </c>
      <c r="F36" s="8">
        <v>96</v>
      </c>
      <c r="G36" s="8">
        <v>63</v>
      </c>
      <c r="H36" s="8">
        <f t="shared" si="6"/>
        <v>159</v>
      </c>
      <c r="I36" s="55">
        <f>IF(H36&gt;U36,1,IF(H36&lt;U36,0,IF(H36=U36,0.5)))</f>
        <v>1</v>
      </c>
      <c r="J36" s="56"/>
      <c r="K36" s="59"/>
      <c r="L36" s="60"/>
      <c r="M36" s="127"/>
      <c r="N36" s="72" t="s">
        <v>25</v>
      </c>
      <c r="O36" s="73"/>
      <c r="P36" s="73"/>
      <c r="Q36" s="74"/>
      <c r="R36" s="8">
        <v>0</v>
      </c>
      <c r="S36" s="8">
        <v>93</v>
      </c>
      <c r="T36" s="8">
        <v>45</v>
      </c>
      <c r="U36" s="8">
        <f t="shared" si="7"/>
        <v>138</v>
      </c>
      <c r="V36" s="55">
        <f>IF(U36&gt;H36,1,IF(U36&lt;H36,0,IF(U36=H36,0.5)))</f>
        <v>0</v>
      </c>
      <c r="W36" s="56"/>
      <c r="X36" s="59"/>
      <c r="Y36" s="60"/>
    </row>
    <row r="37" spans="1:25" ht="13.5" customHeight="1" thickBot="1" x14ac:dyDescent="0.3">
      <c r="A37" s="4"/>
      <c r="B37" s="67"/>
      <c r="C37" s="68"/>
      <c r="D37" s="7"/>
      <c r="E37" s="30">
        <f>SUM(E33:E36)</f>
        <v>0</v>
      </c>
      <c r="F37" s="30">
        <f>SUM(F33:F36)</f>
        <v>382</v>
      </c>
      <c r="G37" s="30">
        <f>SUM(G33:G36)</f>
        <v>232</v>
      </c>
      <c r="H37" s="30">
        <f>SUM(H33:H36)</f>
        <v>614</v>
      </c>
      <c r="I37" s="69">
        <f>SUM(I33:J36)</f>
        <v>3</v>
      </c>
      <c r="J37" s="70"/>
      <c r="K37" s="61"/>
      <c r="L37" s="62"/>
      <c r="M37" s="127"/>
      <c r="N37" s="4"/>
      <c r="O37" s="67"/>
      <c r="P37" s="68"/>
      <c r="Q37" s="7"/>
      <c r="R37" s="30">
        <f>SUM(R33:R36)</f>
        <v>0</v>
      </c>
      <c r="S37" s="30">
        <f>SUM(S33:S36)</f>
        <v>376</v>
      </c>
      <c r="T37" s="30">
        <f>SUM(T33:T36)</f>
        <v>214</v>
      </c>
      <c r="U37" s="30">
        <f>SUM(U33:U36)</f>
        <v>590</v>
      </c>
      <c r="V37" s="69">
        <f>SUM(V33:W36)</f>
        <v>1</v>
      </c>
      <c r="W37" s="70"/>
      <c r="X37" s="61"/>
      <c r="Y37" s="62"/>
    </row>
    <row r="38" spans="1:25" ht="6" customHeight="1" thickBot="1" x14ac:dyDescent="0.3">
      <c r="A38" s="71"/>
      <c r="B38" s="71"/>
      <c r="C38" s="71"/>
      <c r="D38" s="71"/>
      <c r="E38" s="71"/>
      <c r="F38" s="71"/>
      <c r="G38" s="71"/>
      <c r="H38" s="71"/>
      <c r="I38" s="71"/>
      <c r="J38" s="71"/>
      <c r="K38" s="71"/>
      <c r="L38" s="71"/>
      <c r="M38" s="71"/>
      <c r="N38" s="71"/>
      <c r="O38" s="71"/>
      <c r="P38" s="71"/>
      <c r="Q38" s="71"/>
      <c r="R38" s="71"/>
      <c r="S38" s="71"/>
      <c r="T38" s="71"/>
      <c r="U38" s="71"/>
      <c r="V38" s="71"/>
      <c r="W38" s="71"/>
      <c r="X38" s="71"/>
      <c r="Y38" s="71"/>
    </row>
    <row r="39" spans="1:25" ht="13.8" thickBot="1" x14ac:dyDescent="0.3">
      <c r="A39" s="63" t="s">
        <v>56</v>
      </c>
      <c r="B39" s="64"/>
      <c r="C39" s="64"/>
      <c r="D39" s="65"/>
      <c r="E39" s="29" t="s">
        <v>18</v>
      </c>
      <c r="F39" s="3" t="s">
        <v>19</v>
      </c>
      <c r="G39" s="3" t="s">
        <v>20</v>
      </c>
      <c r="H39" s="3" t="s">
        <v>21</v>
      </c>
      <c r="I39" s="53" t="s">
        <v>22</v>
      </c>
      <c r="J39" s="66"/>
      <c r="K39" s="53" t="s">
        <v>23</v>
      </c>
      <c r="L39" s="54"/>
      <c r="M39" s="127"/>
      <c r="N39" s="63" t="s">
        <v>58</v>
      </c>
      <c r="O39" s="64"/>
      <c r="P39" s="64"/>
      <c r="Q39" s="65"/>
      <c r="R39" s="29" t="s">
        <v>18</v>
      </c>
      <c r="S39" s="3" t="s">
        <v>19</v>
      </c>
      <c r="T39" s="3" t="s">
        <v>20</v>
      </c>
      <c r="U39" s="3" t="s">
        <v>21</v>
      </c>
      <c r="V39" s="53" t="s">
        <v>22</v>
      </c>
      <c r="W39" s="66"/>
      <c r="X39" s="53" t="s">
        <v>23</v>
      </c>
      <c r="Y39" s="54"/>
    </row>
    <row r="40" spans="1:25" ht="13.5" customHeight="1" thickBot="1" x14ac:dyDescent="0.3">
      <c r="A40" s="10"/>
      <c r="B40" s="49"/>
      <c r="C40" s="50"/>
      <c r="D40" s="51"/>
      <c r="E40" s="5">
        <v>0</v>
      </c>
      <c r="F40" s="5">
        <v>96</v>
      </c>
      <c r="G40" s="6">
        <v>62</v>
      </c>
      <c r="H40" s="6">
        <f>SUM(F40:G40)</f>
        <v>158</v>
      </c>
      <c r="I40" s="55">
        <f>IF(H40&gt;U40,1,IF(H40&lt;U40,0,IF(H40=U40,0.5)))</f>
        <v>1</v>
      </c>
      <c r="J40" s="56"/>
      <c r="K40" s="57">
        <f>IF(I44&gt;V44,1,IF(I44&lt;V44,0,IF(I44=V44,IF(H44&gt;U44,1,IF(H44&lt;U44,0,IF(H44=U44,0.5,))))))</f>
        <v>1</v>
      </c>
      <c r="L40" s="58"/>
      <c r="M40" s="127"/>
      <c r="N40" s="10"/>
      <c r="O40" s="49"/>
      <c r="P40" s="50"/>
      <c r="Q40" s="51"/>
      <c r="R40" s="5">
        <v>1</v>
      </c>
      <c r="S40" s="6">
        <v>100</v>
      </c>
      <c r="T40" s="6">
        <v>51</v>
      </c>
      <c r="U40" s="6">
        <f>SUM(S40:T40)</f>
        <v>151</v>
      </c>
      <c r="V40" s="55">
        <f>IF(U40&gt;H40,1,IF(U40&lt;H40,0,IF(U40=H40,0.5)))</f>
        <v>0</v>
      </c>
      <c r="W40" s="56"/>
      <c r="X40" s="57">
        <f>IF(V44&gt;I44,1,IF(V44&lt;I44,0,IF(V44=I44,IF(U44&gt;H44,1,IF(U44&lt;H44,0,IF(U44=H44,0.5,))))))</f>
        <v>0</v>
      </c>
      <c r="Y40" s="58"/>
    </row>
    <row r="41" spans="1:25" ht="12.75" customHeight="1" x14ac:dyDescent="0.25">
      <c r="A41" s="72" t="s">
        <v>24</v>
      </c>
      <c r="B41" s="73"/>
      <c r="C41" s="73"/>
      <c r="D41" s="74"/>
      <c r="E41" s="6">
        <v>0</v>
      </c>
      <c r="F41" s="6">
        <v>101</v>
      </c>
      <c r="G41" s="6">
        <v>40</v>
      </c>
      <c r="H41" s="6">
        <f t="shared" ref="H41:H43" si="8">SUM(F41:G41)</f>
        <v>141</v>
      </c>
      <c r="I41" s="55">
        <f>IF(H41&gt;U41,1,IF(H41&lt;U41,0,IF(H41=U41,0.5)))</f>
        <v>1</v>
      </c>
      <c r="J41" s="56"/>
      <c r="K41" s="59"/>
      <c r="L41" s="60"/>
      <c r="M41" s="127"/>
      <c r="N41" s="72" t="s">
        <v>37</v>
      </c>
      <c r="O41" s="73"/>
      <c r="P41" s="73"/>
      <c r="Q41" s="74"/>
      <c r="R41" s="6">
        <v>0</v>
      </c>
      <c r="S41" s="6">
        <v>84</v>
      </c>
      <c r="T41" s="6">
        <v>45</v>
      </c>
      <c r="U41" s="6">
        <f t="shared" ref="U41:U43" si="9">SUM(S41:T41)</f>
        <v>129</v>
      </c>
      <c r="V41" s="55">
        <f>IF(U41&gt;H41,1,IF(U41&lt;H41,0,IF(U41=H41,0.5)))</f>
        <v>0</v>
      </c>
      <c r="W41" s="56"/>
      <c r="X41" s="59"/>
      <c r="Y41" s="60"/>
    </row>
    <row r="42" spans="1:25" ht="13.5" customHeight="1" thickBot="1" x14ac:dyDescent="0.3">
      <c r="A42" s="4"/>
      <c r="B42" s="67"/>
      <c r="C42" s="68"/>
      <c r="D42" s="7"/>
      <c r="E42" s="6">
        <v>0</v>
      </c>
      <c r="F42" s="6">
        <v>106</v>
      </c>
      <c r="G42" s="6">
        <v>45</v>
      </c>
      <c r="H42" s="6">
        <f t="shared" si="8"/>
        <v>151</v>
      </c>
      <c r="I42" s="55">
        <f>IF(H42&gt;U42,1,IF(H42&lt;U42,0,IF(H42=U42,0.5)))</f>
        <v>1</v>
      </c>
      <c r="J42" s="56"/>
      <c r="K42" s="59"/>
      <c r="L42" s="60"/>
      <c r="M42" s="127"/>
      <c r="N42" s="11"/>
      <c r="O42" s="128"/>
      <c r="P42" s="129"/>
      <c r="Q42" s="12"/>
      <c r="R42" s="6">
        <v>0</v>
      </c>
      <c r="S42" s="6">
        <v>91</v>
      </c>
      <c r="T42" s="6">
        <v>45</v>
      </c>
      <c r="U42" s="6">
        <f t="shared" si="9"/>
        <v>136</v>
      </c>
      <c r="V42" s="55">
        <f>IF(U42&gt;H42,1,IF(U42&lt;H42,0,IF(U42=H42,0.5)))</f>
        <v>0</v>
      </c>
      <c r="W42" s="56"/>
      <c r="X42" s="59"/>
      <c r="Y42" s="60"/>
    </row>
    <row r="43" spans="1:25" ht="13.5" customHeight="1" thickBot="1" x14ac:dyDescent="0.3">
      <c r="A43" s="72" t="s">
        <v>25</v>
      </c>
      <c r="B43" s="73"/>
      <c r="C43" s="73"/>
      <c r="D43" s="74"/>
      <c r="E43" s="8">
        <v>1</v>
      </c>
      <c r="F43" s="8">
        <v>96</v>
      </c>
      <c r="G43" s="8">
        <v>51</v>
      </c>
      <c r="H43" s="8">
        <f t="shared" si="8"/>
        <v>147</v>
      </c>
      <c r="I43" s="55">
        <f>IF(H43&gt;U43,1,IF(H43&lt;U43,0,IF(H43=U43,0.5)))</f>
        <v>1</v>
      </c>
      <c r="J43" s="56"/>
      <c r="K43" s="59"/>
      <c r="L43" s="60"/>
      <c r="M43" s="127"/>
      <c r="N43" s="72" t="s">
        <v>25</v>
      </c>
      <c r="O43" s="73"/>
      <c r="P43" s="73"/>
      <c r="Q43" s="74"/>
      <c r="R43" s="8">
        <v>1</v>
      </c>
      <c r="S43" s="8">
        <v>80</v>
      </c>
      <c r="T43" s="8">
        <v>44</v>
      </c>
      <c r="U43" s="8">
        <f t="shared" si="9"/>
        <v>124</v>
      </c>
      <c r="V43" s="55">
        <f>IF(U43&gt;H43,1,IF(U43&lt;H43,0,IF(U43=H43,0.5)))</f>
        <v>0</v>
      </c>
      <c r="W43" s="56"/>
      <c r="X43" s="59"/>
      <c r="Y43" s="60"/>
    </row>
    <row r="44" spans="1:25" ht="13.5" customHeight="1" thickBot="1" x14ac:dyDescent="0.3">
      <c r="A44" s="4"/>
      <c r="B44" s="67"/>
      <c r="C44" s="68"/>
      <c r="D44" s="7"/>
      <c r="E44" s="30">
        <f>SUM(E40:E43)</f>
        <v>1</v>
      </c>
      <c r="F44" s="30">
        <f>SUM(F40:F43)</f>
        <v>399</v>
      </c>
      <c r="G44" s="30">
        <f>SUM(G40:G43)</f>
        <v>198</v>
      </c>
      <c r="H44" s="30">
        <f>SUM(H40:H43)</f>
        <v>597</v>
      </c>
      <c r="I44" s="69">
        <f>SUM(I40:J43)</f>
        <v>4</v>
      </c>
      <c r="J44" s="70"/>
      <c r="K44" s="61"/>
      <c r="L44" s="62"/>
      <c r="M44" s="127"/>
      <c r="N44" s="4"/>
      <c r="O44" s="67"/>
      <c r="P44" s="68"/>
      <c r="Q44" s="7"/>
      <c r="R44" s="30">
        <f>SUM(R40:R43)</f>
        <v>2</v>
      </c>
      <c r="S44" s="30">
        <f>SUM(S40:S43)</f>
        <v>355</v>
      </c>
      <c r="T44" s="30">
        <f>SUM(T40:T43)</f>
        <v>185</v>
      </c>
      <c r="U44" s="30">
        <f>SUM(U40:U43)</f>
        <v>540</v>
      </c>
      <c r="V44" s="69">
        <f>SUM(V40:W43)</f>
        <v>0</v>
      </c>
      <c r="W44" s="70"/>
      <c r="X44" s="61"/>
      <c r="Y44" s="62"/>
    </row>
    <row r="45" spans="1:25" ht="6" customHeight="1" thickBot="1" x14ac:dyDescent="0.3">
      <c r="A45" s="71"/>
      <c r="B45" s="71"/>
      <c r="C45" s="71"/>
      <c r="D45" s="71"/>
      <c r="E45" s="71"/>
      <c r="F45" s="71"/>
      <c r="G45" s="71"/>
      <c r="H45" s="71"/>
      <c r="I45" s="71"/>
      <c r="J45" s="71"/>
      <c r="K45" s="71"/>
      <c r="L45" s="71"/>
      <c r="M45" s="71"/>
      <c r="N45" s="71"/>
      <c r="O45" s="71"/>
      <c r="P45" s="71"/>
      <c r="Q45" s="71"/>
      <c r="R45" s="71"/>
      <c r="S45" s="71"/>
      <c r="T45" s="71"/>
      <c r="U45" s="71"/>
      <c r="V45" s="71"/>
      <c r="W45" s="71"/>
      <c r="X45" s="71"/>
      <c r="Y45" s="71"/>
    </row>
    <row r="46" spans="1:25" ht="13.8" thickBot="1" x14ac:dyDescent="0.3">
      <c r="A46" s="63" t="s">
        <v>57</v>
      </c>
      <c r="B46" s="64"/>
      <c r="C46" s="64"/>
      <c r="D46" s="65"/>
      <c r="E46" s="29" t="s">
        <v>18</v>
      </c>
      <c r="F46" s="3" t="s">
        <v>19</v>
      </c>
      <c r="G46" s="3" t="s">
        <v>20</v>
      </c>
      <c r="H46" s="3" t="s">
        <v>21</v>
      </c>
      <c r="I46" s="53" t="s">
        <v>22</v>
      </c>
      <c r="J46" s="66"/>
      <c r="K46" s="53" t="s">
        <v>23</v>
      </c>
      <c r="L46" s="54"/>
      <c r="M46" s="127"/>
      <c r="N46" s="63" t="s">
        <v>59</v>
      </c>
      <c r="O46" s="64"/>
      <c r="P46" s="64"/>
      <c r="Q46" s="65"/>
      <c r="R46" s="29" t="s">
        <v>18</v>
      </c>
      <c r="S46" s="3" t="s">
        <v>19</v>
      </c>
      <c r="T46" s="3" t="s">
        <v>20</v>
      </c>
      <c r="U46" s="3" t="s">
        <v>21</v>
      </c>
      <c r="V46" s="53" t="s">
        <v>22</v>
      </c>
      <c r="W46" s="66"/>
      <c r="X46" s="53" t="s">
        <v>23</v>
      </c>
      <c r="Y46" s="54"/>
    </row>
    <row r="47" spans="1:25" ht="13.5" customHeight="1" thickBot="1" x14ac:dyDescent="0.3">
      <c r="A47" s="10"/>
      <c r="B47" s="49"/>
      <c r="C47" s="50"/>
      <c r="D47" s="51"/>
      <c r="E47" s="5">
        <v>2</v>
      </c>
      <c r="F47" s="6">
        <v>69</v>
      </c>
      <c r="G47" s="6">
        <v>54</v>
      </c>
      <c r="H47" s="6">
        <f>SUM(F47:G47)</f>
        <v>123</v>
      </c>
      <c r="I47" s="55">
        <f>IF(H47&gt;U47,1,IF(H47&lt;U47,0,IF(H47=U47,0.5)))</f>
        <v>0</v>
      </c>
      <c r="J47" s="56"/>
      <c r="K47" s="57">
        <f>IF(I51&gt;V51,1,IF(I51&lt;V51,0,IF(I51=V51,IF(H51&gt;U51,1,IF(H51&lt;U51,0,IF(H51=U51,0.5,))))))</f>
        <v>0</v>
      </c>
      <c r="L47" s="58"/>
      <c r="M47" s="127"/>
      <c r="N47" s="10"/>
      <c r="O47" s="49"/>
      <c r="P47" s="50"/>
      <c r="Q47" s="51"/>
      <c r="R47" s="5">
        <v>0</v>
      </c>
      <c r="S47" s="6">
        <v>98</v>
      </c>
      <c r="T47" s="6">
        <v>59</v>
      </c>
      <c r="U47" s="6">
        <f>SUM(S47:T47)</f>
        <v>157</v>
      </c>
      <c r="V47" s="125">
        <f>IF(U47&gt;H47,1,IF(U47&lt;H47,0,IF(U47=H47,0.5)))</f>
        <v>1</v>
      </c>
      <c r="W47" s="126"/>
      <c r="X47" s="57">
        <f>IF(V51&gt;I51,1,IF(V51&lt;I51,0,IF(V51=I51,IF(U51&gt;H51,1,IF(U51&lt;H51,0,IF(U51=H51,0.5,))))))</f>
        <v>1</v>
      </c>
      <c r="Y47" s="58"/>
    </row>
    <row r="48" spans="1:25" ht="12.75" customHeight="1" x14ac:dyDescent="0.25">
      <c r="A48" s="72" t="s">
        <v>24</v>
      </c>
      <c r="B48" s="73"/>
      <c r="C48" s="73"/>
      <c r="D48" s="74"/>
      <c r="E48" s="6">
        <v>0</v>
      </c>
      <c r="F48" s="6">
        <v>90</v>
      </c>
      <c r="G48" s="6">
        <v>45</v>
      </c>
      <c r="H48" s="6">
        <f t="shared" ref="H48:H50" si="10">SUM(F48:G48)</f>
        <v>135</v>
      </c>
      <c r="I48" s="55">
        <f>IF(H48&gt;U48,1,IF(H48&lt;U48,0,IF(H48=U48,0.5)))</f>
        <v>0</v>
      </c>
      <c r="J48" s="56"/>
      <c r="K48" s="59"/>
      <c r="L48" s="60"/>
      <c r="M48" s="127"/>
      <c r="N48" s="72" t="s">
        <v>24</v>
      </c>
      <c r="O48" s="73"/>
      <c r="P48" s="73"/>
      <c r="Q48" s="74"/>
      <c r="R48" s="6">
        <v>0</v>
      </c>
      <c r="S48" s="6">
        <v>106</v>
      </c>
      <c r="T48" s="6">
        <v>54</v>
      </c>
      <c r="U48" s="6">
        <f t="shared" ref="U48:U50" si="11">SUM(S48:T48)</f>
        <v>160</v>
      </c>
      <c r="V48" s="55">
        <f>IF(U48&gt;H48,1,IF(U48&lt;H48,0,IF(U48=H48,0.5)))</f>
        <v>1</v>
      </c>
      <c r="W48" s="56"/>
      <c r="X48" s="59"/>
      <c r="Y48" s="60"/>
    </row>
    <row r="49" spans="1:28" ht="13.5" customHeight="1" thickBot="1" x14ac:dyDescent="0.3">
      <c r="A49" s="4"/>
      <c r="B49" s="67"/>
      <c r="C49" s="68"/>
      <c r="D49" s="7"/>
      <c r="E49" s="6">
        <v>0</v>
      </c>
      <c r="F49" s="6">
        <v>88</v>
      </c>
      <c r="G49" s="6">
        <v>60</v>
      </c>
      <c r="H49" s="6">
        <f t="shared" si="10"/>
        <v>148</v>
      </c>
      <c r="I49" s="55">
        <f>IF(H49&gt;U49,1,IF(H49&lt;U49,0,IF(H49=U49,0.5)))</f>
        <v>0</v>
      </c>
      <c r="J49" s="56"/>
      <c r="K49" s="59"/>
      <c r="L49" s="60"/>
      <c r="M49" s="127"/>
      <c r="N49" s="4"/>
      <c r="O49" s="67"/>
      <c r="P49" s="68"/>
      <c r="Q49" s="7"/>
      <c r="R49" s="6">
        <v>0</v>
      </c>
      <c r="S49" s="6">
        <v>113</v>
      </c>
      <c r="T49" s="6">
        <v>63</v>
      </c>
      <c r="U49" s="6">
        <f t="shared" si="11"/>
        <v>176</v>
      </c>
      <c r="V49" s="55">
        <f>IF(U49&gt;H49,1,IF(U49&lt;H49,0,IF(U49=H49,0.5)))</f>
        <v>1</v>
      </c>
      <c r="W49" s="56"/>
      <c r="X49" s="59"/>
      <c r="Y49" s="60"/>
    </row>
    <row r="50" spans="1:28" ht="13.5" customHeight="1" thickBot="1" x14ac:dyDescent="0.3">
      <c r="A50" s="72" t="s">
        <v>25</v>
      </c>
      <c r="B50" s="73"/>
      <c r="C50" s="73"/>
      <c r="D50" s="74"/>
      <c r="E50" s="8">
        <v>0</v>
      </c>
      <c r="F50" s="8">
        <v>93</v>
      </c>
      <c r="G50" s="8">
        <v>53</v>
      </c>
      <c r="H50" s="8">
        <f t="shared" si="10"/>
        <v>146</v>
      </c>
      <c r="I50" s="55">
        <f>IF(H50&gt;U50,1,IF(H50&lt;U50,0,IF(H50=U50,0.5)))</f>
        <v>0</v>
      </c>
      <c r="J50" s="56"/>
      <c r="K50" s="59"/>
      <c r="L50" s="60"/>
      <c r="M50" s="127"/>
      <c r="N50" s="72" t="s">
        <v>25</v>
      </c>
      <c r="O50" s="73"/>
      <c r="P50" s="73"/>
      <c r="Q50" s="74"/>
      <c r="R50" s="8">
        <v>0</v>
      </c>
      <c r="S50" s="8">
        <v>107</v>
      </c>
      <c r="T50" s="8">
        <v>60</v>
      </c>
      <c r="U50" s="8">
        <f t="shared" si="11"/>
        <v>167</v>
      </c>
      <c r="V50" s="55">
        <f>IF(U50&gt;H50,1,IF(U50&lt;H50,0,IF(U50=H50,0.5)))</f>
        <v>1</v>
      </c>
      <c r="W50" s="56"/>
      <c r="X50" s="59"/>
      <c r="Y50" s="60"/>
    </row>
    <row r="51" spans="1:28" ht="13.5" customHeight="1" thickBot="1" x14ac:dyDescent="0.3">
      <c r="A51" s="4"/>
      <c r="B51" s="67"/>
      <c r="C51" s="68"/>
      <c r="D51" s="7"/>
      <c r="E51" s="30">
        <f>SUM(E47:E50)</f>
        <v>2</v>
      </c>
      <c r="F51" s="30">
        <f>SUM(F47:F50)</f>
        <v>340</v>
      </c>
      <c r="G51" s="30">
        <f>SUM(G47:G50)</f>
        <v>212</v>
      </c>
      <c r="H51" s="30">
        <f>SUM(H47:H50)</f>
        <v>552</v>
      </c>
      <c r="I51" s="69">
        <f>SUM(I47:J50)</f>
        <v>0</v>
      </c>
      <c r="J51" s="70"/>
      <c r="K51" s="61"/>
      <c r="L51" s="62"/>
      <c r="M51" s="127"/>
      <c r="N51" s="4"/>
      <c r="O51" s="67"/>
      <c r="P51" s="68"/>
      <c r="Q51" s="7"/>
      <c r="R51" s="30">
        <f>SUM(R47:R50)</f>
        <v>0</v>
      </c>
      <c r="S51" s="30">
        <f>SUM(S47:S50)</f>
        <v>424</v>
      </c>
      <c r="T51" s="30">
        <f>SUM(T47:T50)</f>
        <v>236</v>
      </c>
      <c r="U51" s="30">
        <f>SUM(U47:U50)</f>
        <v>660</v>
      </c>
      <c r="V51" s="69">
        <f>SUM(V47:W50)</f>
        <v>4</v>
      </c>
      <c r="W51" s="70"/>
      <c r="X51" s="61"/>
      <c r="Y51" s="62"/>
    </row>
    <row r="52" spans="1:28" ht="12" customHeight="1" thickBo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row>
    <row r="53" spans="1:28" ht="15.75" customHeight="1" x14ac:dyDescent="0.25">
      <c r="A53" s="117" t="s">
        <v>21</v>
      </c>
      <c r="B53" s="47" t="s">
        <v>18</v>
      </c>
      <c r="C53" s="115" t="s">
        <v>19</v>
      </c>
      <c r="D53" s="119"/>
      <c r="E53" s="115" t="s">
        <v>26</v>
      </c>
      <c r="F53" s="123"/>
      <c r="G53" s="115" t="s">
        <v>21</v>
      </c>
      <c r="H53" s="123"/>
      <c r="I53" s="115" t="s">
        <v>27</v>
      </c>
      <c r="J53" s="116"/>
      <c r="K53" s="115" t="s">
        <v>28</v>
      </c>
      <c r="L53" s="116"/>
      <c r="M53" s="43"/>
      <c r="N53" s="117" t="s">
        <v>21</v>
      </c>
      <c r="O53" s="47" t="s">
        <v>18</v>
      </c>
      <c r="P53" s="115" t="s">
        <v>19</v>
      </c>
      <c r="Q53" s="119"/>
      <c r="R53" s="115" t="s">
        <v>26</v>
      </c>
      <c r="S53" s="123"/>
      <c r="T53" s="115" t="s">
        <v>21</v>
      </c>
      <c r="U53" s="123"/>
      <c r="V53" s="115" t="s">
        <v>27</v>
      </c>
      <c r="W53" s="116"/>
      <c r="X53" s="115" t="s">
        <v>28</v>
      </c>
      <c r="Y53" s="116"/>
    </row>
    <row r="54" spans="1:28" ht="18" thickBot="1" x14ac:dyDescent="0.3">
      <c r="A54" s="118"/>
      <c r="B54" s="32">
        <f>E16+E23+E30+E37+E44+E51</f>
        <v>11</v>
      </c>
      <c r="C54" s="101">
        <f>F16+F23+F30+F37+F44+F51</f>
        <v>2223</v>
      </c>
      <c r="D54" s="102"/>
      <c r="E54" s="101">
        <f>G16+G23+G30+G37+G44+G51</f>
        <v>1278</v>
      </c>
      <c r="F54" s="124"/>
      <c r="G54" s="101">
        <f>C54+E54</f>
        <v>3501</v>
      </c>
      <c r="H54" s="124"/>
      <c r="I54" s="97">
        <f>I16+I23+I30+I37+I44+I51</f>
        <v>10</v>
      </c>
      <c r="J54" s="98"/>
      <c r="K54" s="120">
        <f>SUM((K12+K19+K26+K33+K40+K47))</f>
        <v>2</v>
      </c>
      <c r="L54" s="120"/>
      <c r="M54" s="43"/>
      <c r="N54" s="118"/>
      <c r="O54" s="33">
        <f>R16+R23+R30+R37+R44+R51</f>
        <v>2</v>
      </c>
      <c r="P54" s="101">
        <f>S16+S23+S30+S37+S44+S51</f>
        <v>2337</v>
      </c>
      <c r="Q54" s="102"/>
      <c r="R54" s="121">
        <f>T16+T23+T30+T37+T44+T51</f>
        <v>1310</v>
      </c>
      <c r="S54" s="122"/>
      <c r="T54" s="121">
        <f>P54+R54</f>
        <v>3647</v>
      </c>
      <c r="U54" s="122"/>
      <c r="V54" s="97">
        <f>SUM(V16+V23+V30+V37+V44+V51)</f>
        <v>14</v>
      </c>
      <c r="W54" s="98"/>
      <c r="X54" s="99">
        <f>(X12+X19+X26+X33+X40+X47)</f>
        <v>4</v>
      </c>
      <c r="Y54" s="100"/>
      <c r="AA54" s="9"/>
      <c r="AB54" s="9"/>
    </row>
    <row r="55" spans="1:28" ht="18" thickBot="1" x14ac:dyDescent="0.3">
      <c r="A55" s="110" t="s">
        <v>29</v>
      </c>
      <c r="B55" s="110"/>
      <c r="C55" s="110"/>
      <c r="D55" s="110"/>
      <c r="E55" s="110"/>
      <c r="F55" s="110"/>
      <c r="G55" s="111"/>
      <c r="H55" s="34">
        <f>IF(G54&gt;T54,2,IF(G54&lt;T54,0,IF(G54=T54,1,)))</f>
        <v>0</v>
      </c>
      <c r="I55" s="107">
        <f>G54/6</f>
        <v>583.5</v>
      </c>
      <c r="J55" s="108"/>
      <c r="K55" s="108"/>
      <c r="L55" s="109"/>
      <c r="M55" s="46"/>
      <c r="N55" s="46"/>
      <c r="O55" s="46"/>
      <c r="P55" s="46"/>
      <c r="Q55" s="46"/>
      <c r="R55" s="130" t="s">
        <v>29</v>
      </c>
      <c r="S55" s="110"/>
      <c r="T55" s="111"/>
      <c r="U55" s="34">
        <f>IF(T54&gt;G54,2,IF(T54&lt;G54,0,IF(T54=G54,1,)))</f>
        <v>2</v>
      </c>
      <c r="V55" s="107">
        <f>T54/6</f>
        <v>607.83333333333337</v>
      </c>
      <c r="W55" s="108"/>
      <c r="X55" s="108"/>
      <c r="Y55" s="109"/>
    </row>
    <row r="56" spans="1:28" ht="13.5" customHeight="1" thickBot="1" x14ac:dyDescent="0.3">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row>
    <row r="57" spans="1:28" ht="21.6" thickBot="1" x14ac:dyDescent="0.3">
      <c r="A57" s="112"/>
      <c r="B57" s="103"/>
      <c r="C57" s="103"/>
      <c r="D57" s="103"/>
      <c r="E57" s="103"/>
      <c r="F57" s="103"/>
      <c r="G57" s="103"/>
      <c r="H57" s="112"/>
      <c r="I57" s="112"/>
      <c r="J57" s="104">
        <f>K54+H55</f>
        <v>2</v>
      </c>
      <c r="K57" s="105"/>
      <c r="L57" s="106"/>
      <c r="M57" s="35" t="s">
        <v>30</v>
      </c>
      <c r="N57" s="39">
        <f>X54+U55</f>
        <v>6</v>
      </c>
      <c r="O57" s="113"/>
      <c r="P57" s="113"/>
      <c r="Q57" s="88"/>
      <c r="R57" s="88"/>
      <c r="S57" s="88"/>
      <c r="T57" s="88"/>
      <c r="U57" s="88"/>
      <c r="V57" s="88"/>
      <c r="W57" s="88"/>
      <c r="X57" s="88"/>
      <c r="Y57" s="112"/>
    </row>
    <row r="58" spans="1:28" ht="18.75" customHeight="1" thickBot="1" x14ac:dyDescent="0.3">
      <c r="A58" s="112"/>
      <c r="B58" s="131" t="s">
        <v>31</v>
      </c>
      <c r="C58" s="131"/>
      <c r="D58" s="131"/>
      <c r="E58" s="131"/>
      <c r="F58" s="131"/>
      <c r="G58" s="131"/>
      <c r="H58" s="112"/>
      <c r="I58" s="112"/>
      <c r="J58" s="132" t="s">
        <v>32</v>
      </c>
      <c r="K58" s="132"/>
      <c r="L58" s="132"/>
      <c r="M58" s="132"/>
      <c r="N58" s="132"/>
      <c r="O58" s="113"/>
      <c r="P58" s="113"/>
      <c r="Q58" s="131" t="s">
        <v>31</v>
      </c>
      <c r="R58" s="131"/>
      <c r="S58" s="131"/>
      <c r="T58" s="131"/>
      <c r="U58" s="131"/>
      <c r="V58" s="131"/>
      <c r="W58" s="131"/>
      <c r="X58" s="131"/>
      <c r="Y58" s="112"/>
    </row>
    <row r="59" spans="1:28" ht="25.8" thickTop="1" thickBot="1" x14ac:dyDescent="0.3">
      <c r="A59" s="17" t="s">
        <v>24</v>
      </c>
      <c r="B59" s="90"/>
      <c r="C59" s="90"/>
      <c r="D59" s="90"/>
      <c r="E59" s="90"/>
      <c r="F59" s="90"/>
      <c r="G59" s="90"/>
      <c r="H59" s="112"/>
      <c r="I59" s="112"/>
      <c r="J59" s="91">
        <f>IF(J57&gt;N57,2,IF(J57&lt;N57,0,IF(J57=N57,1,)))</f>
        <v>0</v>
      </c>
      <c r="K59" s="92"/>
      <c r="L59" s="93"/>
      <c r="M59" s="35" t="s">
        <v>30</v>
      </c>
      <c r="N59" s="40">
        <f>IF(N57&gt;J57,2,IF(N57&lt;J57,0,IF(N57=J57,1,)))</f>
        <v>2</v>
      </c>
      <c r="O59" s="113"/>
      <c r="P59" s="113"/>
      <c r="Q59" s="112"/>
      <c r="R59" s="112"/>
      <c r="S59" s="112"/>
      <c r="T59" s="112"/>
      <c r="U59" s="112"/>
      <c r="V59" s="112"/>
      <c r="W59" s="112"/>
      <c r="X59" s="112"/>
      <c r="Y59" s="112"/>
    </row>
    <row r="60" spans="1:28" ht="16.5" customHeight="1" thickTop="1" x14ac:dyDescent="0.25">
      <c r="A60" s="18" t="s">
        <v>25</v>
      </c>
      <c r="B60" s="94"/>
      <c r="C60" s="95"/>
      <c r="D60" s="95"/>
      <c r="E60" s="95"/>
      <c r="F60" s="95"/>
      <c r="G60" s="95"/>
      <c r="H60" s="112"/>
      <c r="I60" s="112"/>
      <c r="J60" s="96" t="s">
        <v>33</v>
      </c>
      <c r="K60" s="96"/>
      <c r="L60" s="96"/>
      <c r="M60" s="96"/>
      <c r="N60" s="96"/>
      <c r="O60" s="113"/>
      <c r="P60" s="113"/>
      <c r="Q60" s="112"/>
      <c r="R60" s="112"/>
      <c r="S60" s="112"/>
      <c r="T60" s="112"/>
      <c r="U60" s="112"/>
      <c r="V60" s="112"/>
      <c r="W60" s="112"/>
      <c r="X60" s="112"/>
      <c r="Y60" s="112"/>
    </row>
    <row r="61" spans="1:28" ht="16.5" customHeight="1" x14ac:dyDescent="0.25">
      <c r="A61" s="19" t="s">
        <v>39</v>
      </c>
      <c r="B61" s="87"/>
      <c r="C61" s="87"/>
      <c r="D61" s="87"/>
      <c r="E61" s="87"/>
      <c r="F61" s="87"/>
      <c r="G61" s="87"/>
      <c r="H61" s="112"/>
      <c r="I61" s="112"/>
      <c r="J61" s="96"/>
      <c r="K61" s="96"/>
      <c r="L61" s="96"/>
      <c r="M61" s="96"/>
      <c r="N61" s="96"/>
      <c r="O61" s="113"/>
      <c r="P61" s="113"/>
      <c r="Q61" s="88"/>
      <c r="R61" s="88"/>
      <c r="S61" s="88"/>
      <c r="T61" s="88"/>
      <c r="U61" s="88"/>
      <c r="V61" s="88"/>
      <c r="W61" s="88"/>
      <c r="X61" s="88"/>
      <c r="Y61" s="112"/>
    </row>
    <row r="62" spans="1:28" x14ac:dyDescent="0.25">
      <c r="A62" s="20"/>
      <c r="B62" s="89" t="s">
        <v>34</v>
      </c>
      <c r="C62" s="89"/>
      <c r="D62" s="89"/>
      <c r="E62" s="89"/>
      <c r="F62" s="89"/>
      <c r="G62" s="89"/>
      <c r="H62" s="112"/>
      <c r="I62" s="112"/>
      <c r="J62" s="96"/>
      <c r="K62" s="96"/>
      <c r="L62" s="96"/>
      <c r="M62" s="96"/>
      <c r="N62" s="96"/>
      <c r="O62" s="113"/>
      <c r="P62" s="113"/>
      <c r="Q62" s="89" t="s">
        <v>35</v>
      </c>
      <c r="R62" s="89"/>
      <c r="S62" s="89"/>
      <c r="T62" s="89"/>
      <c r="U62" s="89"/>
      <c r="V62" s="89"/>
      <c r="W62" s="89"/>
      <c r="X62" s="89"/>
      <c r="Y62" s="112"/>
    </row>
    <row r="63" spans="1:28" x14ac:dyDescent="0.25">
      <c r="A63" s="15"/>
      <c r="I63" s="14"/>
      <c r="J63" s="14"/>
      <c r="K63" s="14"/>
      <c r="L63" s="14"/>
      <c r="M63" s="45"/>
      <c r="N63" s="14"/>
      <c r="O63" s="14"/>
      <c r="Q63" s="15"/>
      <c r="R63" s="15"/>
      <c r="S63" s="15"/>
      <c r="T63" s="15"/>
      <c r="U63" s="15"/>
      <c r="V63" s="15"/>
      <c r="W63" s="15"/>
      <c r="X63" s="15"/>
      <c r="Y63" s="16"/>
      <c r="Z63" s="16"/>
      <c r="AA63" s="16"/>
    </row>
    <row r="64" spans="1:28" x14ac:dyDescent="0.25">
      <c r="H64" s="15"/>
      <c r="I64" s="15"/>
      <c r="J64" s="15"/>
      <c r="K64" s="15"/>
      <c r="L64" s="15"/>
      <c r="M64" s="44"/>
      <c r="N64" s="15"/>
      <c r="O64" s="15"/>
      <c r="P64" s="15"/>
      <c r="Y64" s="15"/>
    </row>
  </sheetData>
  <mergeCells count="254">
    <mergeCell ref="I55:L55"/>
    <mergeCell ref="B58:G58"/>
    <mergeCell ref="J58:N58"/>
    <mergeCell ref="Q58:X58"/>
    <mergeCell ref="R9:Y9"/>
    <mergeCell ref="A8:D8"/>
    <mergeCell ref="E8:L8"/>
    <mergeCell ref="N8:Q8"/>
    <mergeCell ref="R8:Y8"/>
    <mergeCell ref="M8:M16"/>
    <mergeCell ref="B10:C10"/>
    <mergeCell ref="F10:L10"/>
    <mergeCell ref="O10:P10"/>
    <mergeCell ref="O12:Q12"/>
    <mergeCell ref="A9:D9"/>
    <mergeCell ref="E9:L9"/>
    <mergeCell ref="N9:Q9"/>
    <mergeCell ref="S10:Y10"/>
    <mergeCell ref="A13:D13"/>
    <mergeCell ref="I13:J13"/>
    <mergeCell ref="A11:D11"/>
    <mergeCell ref="I11:J11"/>
    <mergeCell ref="K11:L11"/>
    <mergeCell ref="N11:Q11"/>
    <mergeCell ref="V11:W11"/>
    <mergeCell ref="X11:Y11"/>
    <mergeCell ref="I12:J12"/>
    <mergeCell ref="K12:L16"/>
    <mergeCell ref="V12:W12"/>
    <mergeCell ref="X12:Y16"/>
    <mergeCell ref="A15:D15"/>
    <mergeCell ref="I15:J15"/>
    <mergeCell ref="N15:Q15"/>
    <mergeCell ref="V15:W15"/>
    <mergeCell ref="N13:Q13"/>
    <mergeCell ref="V13:W13"/>
    <mergeCell ref="B12:D12"/>
    <mergeCell ref="V16:W16"/>
    <mergeCell ref="A17:Y17"/>
    <mergeCell ref="M18:M23"/>
    <mergeCell ref="A20:D20"/>
    <mergeCell ref="I20:J20"/>
    <mergeCell ref="A18:D18"/>
    <mergeCell ref="I18:J18"/>
    <mergeCell ref="K18:L18"/>
    <mergeCell ref="B14:C14"/>
    <mergeCell ref="I14:J14"/>
    <mergeCell ref="O14:P14"/>
    <mergeCell ref="V14:W14"/>
    <mergeCell ref="B16:C16"/>
    <mergeCell ref="I16:J16"/>
    <mergeCell ref="O16:P16"/>
    <mergeCell ref="N18:Q18"/>
    <mergeCell ref="V18:W18"/>
    <mergeCell ref="X18:Y18"/>
    <mergeCell ref="I19:J19"/>
    <mergeCell ref="K19:L23"/>
    <mergeCell ref="V19:W19"/>
    <mergeCell ref="X19:Y23"/>
    <mergeCell ref="B19:D19"/>
    <mergeCell ref="O19:Q19"/>
    <mergeCell ref="A22:D22"/>
    <mergeCell ref="I22:J22"/>
    <mergeCell ref="N22:Q22"/>
    <mergeCell ref="V22:W22"/>
    <mergeCell ref="N20:Q20"/>
    <mergeCell ref="V20:W20"/>
    <mergeCell ref="B21:C21"/>
    <mergeCell ref="I21:J21"/>
    <mergeCell ref="O21:P21"/>
    <mergeCell ref="V21:W21"/>
    <mergeCell ref="B23:C23"/>
    <mergeCell ref="I23:J23"/>
    <mergeCell ref="O23:P23"/>
    <mergeCell ref="O26:Q26"/>
    <mergeCell ref="B26:D26"/>
    <mergeCell ref="V23:W23"/>
    <mergeCell ref="A24:Y24"/>
    <mergeCell ref="M25:M30"/>
    <mergeCell ref="A27:D27"/>
    <mergeCell ref="I27:J27"/>
    <mergeCell ref="X25:Y25"/>
    <mergeCell ref="I26:J26"/>
    <mergeCell ref="K26:L30"/>
    <mergeCell ref="V26:W26"/>
    <mergeCell ref="X26:Y30"/>
    <mergeCell ref="V30:W30"/>
    <mergeCell ref="A25:D25"/>
    <mergeCell ref="I25:J25"/>
    <mergeCell ref="K25:L25"/>
    <mergeCell ref="N25:Q25"/>
    <mergeCell ref="V28:W28"/>
    <mergeCell ref="V25:W25"/>
    <mergeCell ref="A29:D29"/>
    <mergeCell ref="I29:J29"/>
    <mergeCell ref="N29:Q29"/>
    <mergeCell ref="V29:W29"/>
    <mergeCell ref="N27:Q27"/>
    <mergeCell ref="V27:W27"/>
    <mergeCell ref="B28:C28"/>
    <mergeCell ref="I28:J28"/>
    <mergeCell ref="O28:P28"/>
    <mergeCell ref="A32:D32"/>
    <mergeCell ref="I32:J32"/>
    <mergeCell ref="K32:L32"/>
    <mergeCell ref="N32:Q32"/>
    <mergeCell ref="B30:C30"/>
    <mergeCell ref="I30:J30"/>
    <mergeCell ref="O30:P30"/>
    <mergeCell ref="M32:M37"/>
    <mergeCell ref="A31:Y31"/>
    <mergeCell ref="V32:W32"/>
    <mergeCell ref="X32:Y32"/>
    <mergeCell ref="I33:J33"/>
    <mergeCell ref="K33:L37"/>
    <mergeCell ref="V33:W33"/>
    <mergeCell ref="X33:Y37"/>
    <mergeCell ref="I34:J34"/>
    <mergeCell ref="N34:Q34"/>
    <mergeCell ref="V34:W34"/>
    <mergeCell ref="I36:J36"/>
    <mergeCell ref="N36:Q36"/>
    <mergeCell ref="B35:C35"/>
    <mergeCell ref="I35:J35"/>
    <mergeCell ref="O35:P35"/>
    <mergeCell ref="V35:W35"/>
    <mergeCell ref="A34:D34"/>
    <mergeCell ref="B37:C37"/>
    <mergeCell ref="I37:J37"/>
    <mergeCell ref="O37:P37"/>
    <mergeCell ref="V37:W37"/>
    <mergeCell ref="A36:D36"/>
    <mergeCell ref="X39:Y39"/>
    <mergeCell ref="I40:J40"/>
    <mergeCell ref="K40:L44"/>
    <mergeCell ref="V40:W40"/>
    <mergeCell ref="X40:Y44"/>
    <mergeCell ref="V44:W44"/>
    <mergeCell ref="V36:W36"/>
    <mergeCell ref="A41:D41"/>
    <mergeCell ref="I41:J41"/>
    <mergeCell ref="A39:D39"/>
    <mergeCell ref="I39:J39"/>
    <mergeCell ref="K39:L39"/>
    <mergeCell ref="N39:Q39"/>
    <mergeCell ref="A38:Y38"/>
    <mergeCell ref="M39:M44"/>
    <mergeCell ref="N43:Q43"/>
    <mergeCell ref="V43:W43"/>
    <mergeCell ref="N41:Q41"/>
    <mergeCell ref="V41:W41"/>
    <mergeCell ref="B42:C42"/>
    <mergeCell ref="I42:J42"/>
    <mergeCell ref="O42:P42"/>
    <mergeCell ref="V42:W42"/>
    <mergeCell ref="V39:W39"/>
    <mergeCell ref="I51:J51"/>
    <mergeCell ref="O51:P51"/>
    <mergeCell ref="V51:W51"/>
    <mergeCell ref="A50:D50"/>
    <mergeCell ref="K47:L51"/>
    <mergeCell ref="V47:W47"/>
    <mergeCell ref="I48:J48"/>
    <mergeCell ref="N48:Q48"/>
    <mergeCell ref="V48:W48"/>
    <mergeCell ref="I50:J50"/>
    <mergeCell ref="N50:Q50"/>
    <mergeCell ref="M46:M51"/>
    <mergeCell ref="V46:W46"/>
    <mergeCell ref="V50:W50"/>
    <mergeCell ref="B47:D47"/>
    <mergeCell ref="O47:Q47"/>
    <mergeCell ref="A52:Y52"/>
    <mergeCell ref="V53:W53"/>
    <mergeCell ref="X53:Y53"/>
    <mergeCell ref="I53:J53"/>
    <mergeCell ref="K53:L53"/>
    <mergeCell ref="N53:N54"/>
    <mergeCell ref="P53:Q53"/>
    <mergeCell ref="I54:J54"/>
    <mergeCell ref="K54:L54"/>
    <mergeCell ref="R54:S54"/>
    <mergeCell ref="T54:U54"/>
    <mergeCell ref="A53:A54"/>
    <mergeCell ref="C53:D53"/>
    <mergeCell ref="E53:F53"/>
    <mergeCell ref="G53:H53"/>
    <mergeCell ref="C54:D54"/>
    <mergeCell ref="E54:F54"/>
    <mergeCell ref="G54:H54"/>
    <mergeCell ref="R53:S53"/>
    <mergeCell ref="T53:U53"/>
    <mergeCell ref="B61:G61"/>
    <mergeCell ref="Q61:X61"/>
    <mergeCell ref="B62:G62"/>
    <mergeCell ref="Q62:X62"/>
    <mergeCell ref="B59:G59"/>
    <mergeCell ref="J59:L59"/>
    <mergeCell ref="B60:G60"/>
    <mergeCell ref="J60:N60"/>
    <mergeCell ref="V54:W54"/>
    <mergeCell ref="X54:Y54"/>
    <mergeCell ref="P54:Q54"/>
    <mergeCell ref="B57:G57"/>
    <mergeCell ref="J57:L57"/>
    <mergeCell ref="Q57:X57"/>
    <mergeCell ref="V55:Y55"/>
    <mergeCell ref="A55:G55"/>
    <mergeCell ref="A57:A58"/>
    <mergeCell ref="A56:Y56"/>
    <mergeCell ref="H57:I62"/>
    <mergeCell ref="O57:P62"/>
    <mergeCell ref="J61:N62"/>
    <mergeCell ref="Y57:Y62"/>
    <mergeCell ref="Q59:X60"/>
    <mergeCell ref="R55:T55"/>
    <mergeCell ref="P4:Q4"/>
    <mergeCell ref="S4:T4"/>
    <mergeCell ref="A1:Y1"/>
    <mergeCell ref="W6:Y6"/>
    <mergeCell ref="B6:G6"/>
    <mergeCell ref="A4:E4"/>
    <mergeCell ref="A2:Y3"/>
    <mergeCell ref="A5:Y5"/>
    <mergeCell ref="V4:Y4"/>
    <mergeCell ref="F4:M4"/>
    <mergeCell ref="R6:T6"/>
    <mergeCell ref="H6:I6"/>
    <mergeCell ref="J6:P6"/>
    <mergeCell ref="U6:V6"/>
    <mergeCell ref="O40:Q40"/>
    <mergeCell ref="B40:D40"/>
    <mergeCell ref="B33:D33"/>
    <mergeCell ref="O33:Q33"/>
    <mergeCell ref="A7:Y7"/>
    <mergeCell ref="X46:Y46"/>
    <mergeCell ref="I47:J47"/>
    <mergeCell ref="X47:Y51"/>
    <mergeCell ref="A46:D46"/>
    <mergeCell ref="I46:J46"/>
    <mergeCell ref="K46:L46"/>
    <mergeCell ref="N46:Q46"/>
    <mergeCell ref="B44:C44"/>
    <mergeCell ref="I44:J44"/>
    <mergeCell ref="O44:P44"/>
    <mergeCell ref="A45:Y45"/>
    <mergeCell ref="A43:D43"/>
    <mergeCell ref="I43:J43"/>
    <mergeCell ref="B49:C49"/>
    <mergeCell ref="I49:J49"/>
    <mergeCell ref="O49:P49"/>
    <mergeCell ref="V49:W49"/>
    <mergeCell ref="A48:D48"/>
    <mergeCell ref="B51:C51"/>
  </mergeCells>
  <phoneticPr fontId="29" type="noConversion"/>
  <conditionalFormatting sqref="N41 N13 N34 N15 A34 N20 A41 N36 A29 N27 N29 N43 A13 N48 N22 A27 A15 A43 A20 A22 A36 N50 A50 A48">
    <cfRule type="cellIs" dxfId="7" priority="4" stopIfTrue="1" operator="equal">
      <formula>0</formula>
    </cfRule>
  </conditionalFormatting>
  <conditionalFormatting sqref="H16 H23 H30 H37 H44 H51 U51 U44 U37 U30 U23 U16">
    <cfRule type="cellIs" dxfId="6" priority="1" stopIfTrue="1" operator="greaterThanOrEqual">
      <formula>660</formula>
    </cfRule>
    <cfRule type="cellIs" dxfId="5" priority="2" stopIfTrue="1" operator="greaterThanOrEqual">
      <formula>630</formula>
    </cfRule>
    <cfRule type="cellIs" dxfId="4" priority="3" stopIfTrue="1" operator="greaterThanOrEqual">
      <formula>600</formula>
    </cfRule>
  </conditionalFormatting>
  <pageMargins left="0.39" right="0.36" top="0.38" bottom="0.4" header="0.17" footer="0.17"/>
  <pageSetup paperSize="9" scale="94"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topLeftCell="A52" zoomScale="175" zoomScaleNormal="175" workbookViewId="0">
      <selection activeCell="M53" sqref="M1:M1048576"/>
    </sheetView>
  </sheetViews>
  <sheetFormatPr defaultColWidth="9.109375" defaultRowHeight="13.2" x14ac:dyDescent="0.25"/>
  <cols>
    <col min="1" max="1" width="7.88671875" style="13" customWidth="1"/>
    <col min="2" max="2" width="4.109375" style="13" bestFit="1" customWidth="1"/>
    <col min="3" max="3" width="2" style="13" customWidth="1"/>
    <col min="4" max="4" width="6.88671875" style="13" customWidth="1"/>
    <col min="5" max="5" width="4.109375" style="13" customWidth="1"/>
    <col min="6" max="6" width="4.44140625" style="13" customWidth="1"/>
    <col min="7" max="7" width="4.5546875" style="13" customWidth="1"/>
    <col min="8" max="8" width="5.33203125" style="13" customWidth="1"/>
    <col min="9" max="9" width="3.33203125" style="13" customWidth="1"/>
    <col min="10" max="10" width="2.44140625" style="13" customWidth="1"/>
    <col min="11" max="11" width="1.44140625" style="13" customWidth="1"/>
    <col min="12" max="12" width="4.88671875" style="13" customWidth="1"/>
    <col min="13" max="13" width="1.5546875" style="42" customWidth="1"/>
    <col min="14" max="14" width="7.88671875" style="13" customWidth="1"/>
    <col min="15" max="15" width="4.109375" style="13" bestFit="1" customWidth="1"/>
    <col min="16" max="16" width="2" style="13" customWidth="1"/>
    <col min="17" max="17" width="6.88671875" style="13" customWidth="1"/>
    <col min="18" max="18" width="4.109375" style="13" customWidth="1"/>
    <col min="19" max="19" width="4.44140625" style="13" customWidth="1"/>
    <col min="20" max="20" width="4.5546875" style="13" customWidth="1"/>
    <col min="21" max="21" width="5.33203125" style="13" customWidth="1"/>
    <col min="22" max="22" width="3.33203125" style="13" customWidth="1"/>
    <col min="23" max="23" width="2.44140625" style="13" customWidth="1"/>
    <col min="24" max="24" width="1.44140625" style="13" customWidth="1"/>
    <col min="25" max="25" width="4.88671875" style="13" customWidth="1"/>
    <col min="26" max="16384" width="9.109375" style="13"/>
  </cols>
  <sheetData>
    <row r="1" spans="1:28" ht="21" x14ac:dyDescent="0.25">
      <c r="A1" s="77" t="s">
        <v>0</v>
      </c>
      <c r="B1" s="77"/>
      <c r="C1" s="77"/>
      <c r="D1" s="77"/>
      <c r="E1" s="77"/>
      <c r="F1" s="77"/>
      <c r="G1" s="77"/>
      <c r="H1" s="77"/>
      <c r="I1" s="77"/>
      <c r="J1" s="77"/>
      <c r="K1" s="77"/>
      <c r="L1" s="77"/>
      <c r="M1" s="77"/>
      <c r="N1" s="77"/>
      <c r="O1" s="77"/>
      <c r="P1" s="77"/>
      <c r="Q1" s="77"/>
      <c r="R1" s="77"/>
      <c r="S1" s="77"/>
      <c r="T1" s="77"/>
      <c r="U1" s="77"/>
      <c r="V1" s="77"/>
      <c r="W1" s="77"/>
      <c r="X1" s="77"/>
      <c r="Y1" s="77"/>
    </row>
    <row r="2" spans="1:28" ht="20.25" customHeight="1" x14ac:dyDescent="0.25">
      <c r="A2" s="81" t="s">
        <v>40</v>
      </c>
      <c r="B2" s="81"/>
      <c r="C2" s="81"/>
      <c r="D2" s="81"/>
      <c r="E2" s="81"/>
      <c r="F2" s="81"/>
      <c r="G2" s="81"/>
      <c r="H2" s="81"/>
      <c r="I2" s="81"/>
      <c r="J2" s="81"/>
      <c r="K2" s="81"/>
      <c r="L2" s="81"/>
      <c r="M2" s="81"/>
      <c r="N2" s="81"/>
      <c r="O2" s="81"/>
      <c r="P2" s="81"/>
      <c r="Q2" s="81"/>
      <c r="R2" s="81"/>
      <c r="S2" s="81"/>
      <c r="T2" s="81"/>
      <c r="U2" s="81"/>
      <c r="V2" s="81"/>
      <c r="W2" s="81"/>
      <c r="X2" s="81"/>
      <c r="Y2" s="81"/>
    </row>
    <row r="3" spans="1:28" ht="10.5" customHeight="1" x14ac:dyDescent="0.25">
      <c r="A3" s="81"/>
      <c r="B3" s="81"/>
      <c r="C3" s="81"/>
      <c r="D3" s="81"/>
      <c r="E3" s="81"/>
      <c r="F3" s="81"/>
      <c r="G3" s="81"/>
      <c r="H3" s="81"/>
      <c r="I3" s="81"/>
      <c r="J3" s="81"/>
      <c r="K3" s="81"/>
      <c r="L3" s="81"/>
      <c r="M3" s="81"/>
      <c r="N3" s="81"/>
      <c r="O3" s="81"/>
      <c r="P3" s="81"/>
      <c r="Q3" s="81"/>
      <c r="R3" s="81"/>
      <c r="S3" s="81"/>
      <c r="T3" s="81"/>
      <c r="U3" s="81"/>
      <c r="V3" s="81"/>
      <c r="W3" s="81"/>
      <c r="X3" s="81"/>
      <c r="Y3" s="81"/>
    </row>
    <row r="4" spans="1:28" ht="13.5" customHeight="1" x14ac:dyDescent="0.25">
      <c r="A4" s="80" t="s">
        <v>1</v>
      </c>
      <c r="B4" s="80"/>
      <c r="C4" s="80"/>
      <c r="D4" s="80"/>
      <c r="E4" s="80"/>
      <c r="F4" s="161"/>
      <c r="G4" s="161"/>
      <c r="H4" s="161"/>
      <c r="I4" s="161"/>
      <c r="J4" s="161"/>
      <c r="K4" s="161"/>
      <c r="L4" s="161"/>
      <c r="M4" s="161"/>
      <c r="N4" s="36" t="s">
        <v>2</v>
      </c>
      <c r="O4" s="23" t="s">
        <v>3</v>
      </c>
      <c r="P4" s="170"/>
      <c r="Q4" s="170"/>
      <c r="R4" s="24" t="s">
        <v>4</v>
      </c>
      <c r="S4" s="171"/>
      <c r="T4" s="171"/>
      <c r="U4" s="25" t="s">
        <v>5</v>
      </c>
      <c r="V4" s="167"/>
      <c r="W4" s="167"/>
      <c r="X4" s="167"/>
      <c r="Y4" s="167"/>
      <c r="AA4" s="1"/>
      <c r="AB4" s="2"/>
    </row>
    <row r="5" spans="1:28" ht="12.75" customHeight="1" x14ac:dyDescent="0.25">
      <c r="A5" s="52"/>
      <c r="B5" s="52"/>
      <c r="C5" s="52"/>
      <c r="D5" s="52"/>
      <c r="E5" s="52"/>
      <c r="F5" s="52"/>
      <c r="G5" s="52"/>
      <c r="H5" s="52"/>
      <c r="I5" s="52"/>
      <c r="J5" s="52"/>
      <c r="K5" s="52"/>
      <c r="L5" s="52"/>
      <c r="M5" s="52"/>
      <c r="N5" s="52"/>
      <c r="O5" s="52"/>
      <c r="P5" s="52"/>
      <c r="Q5" s="52"/>
      <c r="R5" s="52"/>
      <c r="S5" s="52"/>
      <c r="T5" s="52"/>
      <c r="U5" s="52"/>
      <c r="V5" s="52"/>
      <c r="W5" s="52"/>
      <c r="X5" s="52"/>
      <c r="Y5" s="52"/>
    </row>
    <row r="6" spans="1:28" ht="13.5" customHeight="1" x14ac:dyDescent="0.25">
      <c r="A6" s="37" t="s">
        <v>6</v>
      </c>
      <c r="B6" s="161"/>
      <c r="C6" s="161"/>
      <c r="D6" s="161"/>
      <c r="E6" s="161"/>
      <c r="F6" s="161"/>
      <c r="G6" s="161"/>
      <c r="H6" s="84" t="s">
        <v>7</v>
      </c>
      <c r="I6" s="84"/>
      <c r="J6" s="169"/>
      <c r="K6" s="169"/>
      <c r="L6" s="169"/>
      <c r="M6" s="169"/>
      <c r="N6" s="169"/>
      <c r="O6" s="169"/>
      <c r="P6" s="169"/>
      <c r="Q6" s="38" t="s">
        <v>8</v>
      </c>
      <c r="R6" s="168"/>
      <c r="S6" s="168"/>
      <c r="T6" s="168"/>
      <c r="U6" s="86" t="s">
        <v>9</v>
      </c>
      <c r="V6" s="86"/>
      <c r="W6" s="160"/>
      <c r="X6" s="160"/>
      <c r="Y6" s="160"/>
    </row>
    <row r="7" spans="1:28" ht="6" customHeight="1" thickBot="1" x14ac:dyDescent="0.3">
      <c r="A7" s="52"/>
      <c r="B7" s="52"/>
      <c r="C7" s="52"/>
      <c r="D7" s="52"/>
      <c r="E7" s="52"/>
      <c r="F7" s="52"/>
      <c r="G7" s="52"/>
      <c r="H7" s="52"/>
      <c r="I7" s="52"/>
      <c r="J7" s="52"/>
      <c r="K7" s="52"/>
      <c r="L7" s="52"/>
      <c r="M7" s="52"/>
      <c r="N7" s="52"/>
      <c r="O7" s="52"/>
      <c r="P7" s="52"/>
      <c r="Q7" s="52"/>
      <c r="R7" s="52"/>
      <c r="S7" s="52"/>
      <c r="T7" s="52"/>
      <c r="U7" s="52"/>
      <c r="V7" s="52"/>
      <c r="W7" s="52"/>
      <c r="X7" s="52"/>
      <c r="Y7" s="52"/>
    </row>
    <row r="8" spans="1:28" ht="13.8" thickBot="1" x14ac:dyDescent="0.3">
      <c r="A8" s="136" t="s">
        <v>10</v>
      </c>
      <c r="B8" s="137"/>
      <c r="C8" s="137"/>
      <c r="D8" s="138"/>
      <c r="E8" s="139" t="s">
        <v>11</v>
      </c>
      <c r="F8" s="140"/>
      <c r="G8" s="140"/>
      <c r="H8" s="140"/>
      <c r="I8" s="140"/>
      <c r="J8" s="140"/>
      <c r="K8" s="140"/>
      <c r="L8" s="141"/>
      <c r="M8" s="127"/>
      <c r="N8" s="136" t="s">
        <v>10</v>
      </c>
      <c r="O8" s="137"/>
      <c r="P8" s="137"/>
      <c r="Q8" s="138"/>
      <c r="R8" s="142" t="s">
        <v>12</v>
      </c>
      <c r="S8" s="143"/>
      <c r="T8" s="143"/>
      <c r="U8" s="143"/>
      <c r="V8" s="143"/>
      <c r="W8" s="143"/>
      <c r="X8" s="143"/>
      <c r="Y8" s="144"/>
    </row>
    <row r="9" spans="1:28" ht="13.8" x14ac:dyDescent="0.25">
      <c r="A9" s="151" t="s">
        <v>13</v>
      </c>
      <c r="B9" s="152"/>
      <c r="C9" s="152"/>
      <c r="D9" s="153"/>
      <c r="E9" s="133"/>
      <c r="F9" s="134"/>
      <c r="G9" s="134"/>
      <c r="H9" s="134"/>
      <c r="I9" s="134"/>
      <c r="J9" s="134"/>
      <c r="K9" s="134"/>
      <c r="L9" s="135"/>
      <c r="M9" s="127"/>
      <c r="N9" s="151" t="s">
        <v>13</v>
      </c>
      <c r="O9" s="152"/>
      <c r="P9" s="152"/>
      <c r="Q9" s="153"/>
      <c r="R9" s="133"/>
      <c r="S9" s="134"/>
      <c r="T9" s="134"/>
      <c r="U9" s="134"/>
      <c r="V9" s="134"/>
      <c r="W9" s="134"/>
      <c r="X9" s="134"/>
      <c r="Y9" s="135"/>
    </row>
    <row r="10" spans="1:28" ht="13.8" thickBot="1" x14ac:dyDescent="0.3">
      <c r="A10" s="26" t="s">
        <v>14</v>
      </c>
      <c r="B10" s="145" t="s">
        <v>15</v>
      </c>
      <c r="C10" s="146"/>
      <c r="D10" s="27" t="s">
        <v>16</v>
      </c>
      <c r="E10" s="41" t="s">
        <v>17</v>
      </c>
      <c r="F10" s="147"/>
      <c r="G10" s="147"/>
      <c r="H10" s="147"/>
      <c r="I10" s="147"/>
      <c r="J10" s="147"/>
      <c r="K10" s="147"/>
      <c r="L10" s="148"/>
      <c r="M10" s="127"/>
      <c r="N10" s="26" t="s">
        <v>14</v>
      </c>
      <c r="O10" s="149" t="s">
        <v>15</v>
      </c>
      <c r="P10" s="150"/>
      <c r="Q10" s="28" t="s">
        <v>16</v>
      </c>
      <c r="R10" s="41" t="s">
        <v>17</v>
      </c>
      <c r="S10" s="147"/>
      <c r="T10" s="147"/>
      <c r="U10" s="147"/>
      <c r="V10" s="147"/>
      <c r="W10" s="147"/>
      <c r="X10" s="147"/>
      <c r="Y10" s="148"/>
    </row>
    <row r="11" spans="1:28" ht="13.8" thickBot="1" x14ac:dyDescent="0.3">
      <c r="A11" s="154"/>
      <c r="B11" s="155"/>
      <c r="C11" s="155"/>
      <c r="D11" s="156"/>
      <c r="E11" s="29" t="s">
        <v>18</v>
      </c>
      <c r="F11" s="3" t="s">
        <v>19</v>
      </c>
      <c r="G11" s="3" t="s">
        <v>20</v>
      </c>
      <c r="H11" s="3" t="s">
        <v>21</v>
      </c>
      <c r="I11" s="53" t="s">
        <v>22</v>
      </c>
      <c r="J11" s="66"/>
      <c r="K11" s="53" t="s">
        <v>23</v>
      </c>
      <c r="L11" s="54"/>
      <c r="M11" s="127"/>
      <c r="N11" s="154"/>
      <c r="O11" s="155"/>
      <c r="P11" s="155"/>
      <c r="Q11" s="156"/>
      <c r="R11" s="29" t="s">
        <v>18</v>
      </c>
      <c r="S11" s="3" t="s">
        <v>19</v>
      </c>
      <c r="T11" s="3" t="s">
        <v>20</v>
      </c>
      <c r="U11" s="3" t="s">
        <v>21</v>
      </c>
      <c r="V11" s="53" t="s">
        <v>22</v>
      </c>
      <c r="W11" s="66"/>
      <c r="X11" s="53" t="s">
        <v>23</v>
      </c>
      <c r="Y11" s="54"/>
    </row>
    <row r="12" spans="1:28" ht="13.5" customHeight="1" thickBot="1" x14ac:dyDescent="0.3">
      <c r="A12" s="10"/>
      <c r="B12" s="49"/>
      <c r="C12" s="50"/>
      <c r="D12" s="51"/>
      <c r="E12" s="5"/>
      <c r="F12" s="6"/>
      <c r="G12" s="6"/>
      <c r="H12" s="6"/>
      <c r="I12" s="55"/>
      <c r="J12" s="56"/>
      <c r="K12" s="57"/>
      <c r="L12" s="58"/>
      <c r="M12" s="127"/>
      <c r="N12" s="10"/>
      <c r="O12" s="49"/>
      <c r="P12" s="50"/>
      <c r="Q12" s="51"/>
      <c r="R12" s="5"/>
      <c r="S12" s="6"/>
      <c r="T12" s="6"/>
      <c r="U12" s="6"/>
      <c r="V12" s="55"/>
      <c r="W12" s="56"/>
      <c r="X12" s="57"/>
      <c r="Y12" s="58"/>
    </row>
    <row r="13" spans="1:28" ht="12.75" customHeight="1" x14ac:dyDescent="0.25">
      <c r="A13" s="72" t="s">
        <v>24</v>
      </c>
      <c r="B13" s="73"/>
      <c r="C13" s="73"/>
      <c r="D13" s="74"/>
      <c r="E13" s="6"/>
      <c r="F13" s="6"/>
      <c r="G13" s="6"/>
      <c r="H13" s="6"/>
      <c r="I13" s="55"/>
      <c r="J13" s="56"/>
      <c r="K13" s="59"/>
      <c r="L13" s="60"/>
      <c r="M13" s="127"/>
      <c r="N13" s="72" t="s">
        <v>24</v>
      </c>
      <c r="O13" s="73"/>
      <c r="P13" s="73"/>
      <c r="Q13" s="74"/>
      <c r="R13" s="6"/>
      <c r="S13" s="6"/>
      <c r="T13" s="6"/>
      <c r="U13" s="6"/>
      <c r="V13" s="55"/>
      <c r="W13" s="56"/>
      <c r="X13" s="59"/>
      <c r="Y13" s="60"/>
    </row>
    <row r="14" spans="1:28" ht="13.5" customHeight="1" thickBot="1" x14ac:dyDescent="0.3">
      <c r="A14" s="4"/>
      <c r="B14" s="67"/>
      <c r="C14" s="68"/>
      <c r="D14" s="7"/>
      <c r="E14" s="6"/>
      <c r="F14" s="6"/>
      <c r="G14" s="6"/>
      <c r="H14" s="6"/>
      <c r="I14" s="55"/>
      <c r="J14" s="56"/>
      <c r="K14" s="59"/>
      <c r="L14" s="60"/>
      <c r="M14" s="127"/>
      <c r="N14" s="4"/>
      <c r="O14" s="67"/>
      <c r="P14" s="68"/>
      <c r="Q14" s="7"/>
      <c r="R14" s="6"/>
      <c r="S14" s="6"/>
      <c r="T14" s="6"/>
      <c r="U14" s="6"/>
      <c r="V14" s="55"/>
      <c r="W14" s="56"/>
      <c r="X14" s="59"/>
      <c r="Y14" s="60"/>
    </row>
    <row r="15" spans="1:28" ht="13.5" customHeight="1" thickBot="1" x14ac:dyDescent="0.3">
      <c r="A15" s="72" t="s">
        <v>25</v>
      </c>
      <c r="B15" s="73"/>
      <c r="C15" s="73"/>
      <c r="D15" s="74"/>
      <c r="E15" s="8"/>
      <c r="F15" s="8"/>
      <c r="G15" s="8"/>
      <c r="H15" s="8"/>
      <c r="I15" s="55"/>
      <c r="J15" s="56"/>
      <c r="K15" s="59"/>
      <c r="L15" s="60"/>
      <c r="M15" s="127"/>
      <c r="N15" s="72" t="s">
        <v>25</v>
      </c>
      <c r="O15" s="73"/>
      <c r="P15" s="73"/>
      <c r="Q15" s="74"/>
      <c r="R15" s="8"/>
      <c r="S15" s="8"/>
      <c r="T15" s="8"/>
      <c r="U15" s="8"/>
      <c r="V15" s="55"/>
      <c r="W15" s="56"/>
      <c r="X15" s="59"/>
      <c r="Y15" s="60"/>
    </row>
    <row r="16" spans="1:28" ht="13.5" customHeight="1" thickBot="1" x14ac:dyDescent="0.3">
      <c r="A16" s="4"/>
      <c r="B16" s="67"/>
      <c r="C16" s="68"/>
      <c r="D16" s="7"/>
      <c r="E16" s="30"/>
      <c r="F16" s="30"/>
      <c r="G16" s="30"/>
      <c r="H16" s="30"/>
      <c r="I16" s="69"/>
      <c r="J16" s="70"/>
      <c r="K16" s="61"/>
      <c r="L16" s="62"/>
      <c r="M16" s="127"/>
      <c r="N16" s="4"/>
      <c r="O16" s="67"/>
      <c r="P16" s="68"/>
      <c r="Q16" s="7"/>
      <c r="R16" s="30"/>
      <c r="S16" s="30"/>
      <c r="T16" s="30"/>
      <c r="U16" s="30"/>
      <c r="V16" s="69"/>
      <c r="W16" s="70"/>
      <c r="X16" s="61"/>
      <c r="Y16" s="62"/>
    </row>
    <row r="17" spans="1:25" ht="6" customHeight="1" thickBot="1" x14ac:dyDescent="0.3">
      <c r="A17" s="71"/>
      <c r="B17" s="71"/>
      <c r="C17" s="71"/>
      <c r="D17" s="71"/>
      <c r="E17" s="71"/>
      <c r="F17" s="71"/>
      <c r="G17" s="71"/>
      <c r="H17" s="71"/>
      <c r="I17" s="71"/>
      <c r="J17" s="71"/>
      <c r="K17" s="71"/>
      <c r="L17" s="71"/>
      <c r="M17" s="71"/>
      <c r="N17" s="71"/>
      <c r="O17" s="71"/>
      <c r="P17" s="71"/>
      <c r="Q17" s="71"/>
      <c r="R17" s="71"/>
      <c r="S17" s="71"/>
      <c r="T17" s="71"/>
      <c r="U17" s="71"/>
      <c r="V17" s="71"/>
      <c r="W17" s="71"/>
      <c r="X17" s="71"/>
      <c r="Y17" s="71"/>
    </row>
    <row r="18" spans="1:25" ht="13.8" thickBot="1" x14ac:dyDescent="0.3">
      <c r="A18" s="157"/>
      <c r="B18" s="158"/>
      <c r="C18" s="158"/>
      <c r="D18" s="159"/>
      <c r="E18" s="29" t="s">
        <v>18</v>
      </c>
      <c r="F18" s="3" t="s">
        <v>19</v>
      </c>
      <c r="G18" s="3" t="s">
        <v>20</v>
      </c>
      <c r="H18" s="3" t="s">
        <v>21</v>
      </c>
      <c r="I18" s="53" t="s">
        <v>22</v>
      </c>
      <c r="J18" s="66"/>
      <c r="K18" s="53" t="s">
        <v>23</v>
      </c>
      <c r="L18" s="54"/>
      <c r="M18" s="127"/>
      <c r="N18" s="154"/>
      <c r="O18" s="155"/>
      <c r="P18" s="155"/>
      <c r="Q18" s="156"/>
      <c r="R18" s="29" t="s">
        <v>18</v>
      </c>
      <c r="S18" s="3" t="s">
        <v>19</v>
      </c>
      <c r="T18" s="3" t="s">
        <v>20</v>
      </c>
      <c r="U18" s="3" t="s">
        <v>21</v>
      </c>
      <c r="V18" s="53" t="s">
        <v>22</v>
      </c>
      <c r="W18" s="66"/>
      <c r="X18" s="53" t="s">
        <v>23</v>
      </c>
      <c r="Y18" s="54"/>
    </row>
    <row r="19" spans="1:25" ht="13.5" customHeight="1" thickBot="1" x14ac:dyDescent="0.3">
      <c r="A19" s="10"/>
      <c r="B19" s="49"/>
      <c r="C19" s="50"/>
      <c r="D19" s="51"/>
      <c r="E19" s="5"/>
      <c r="F19" s="6"/>
      <c r="G19" s="6"/>
      <c r="H19" s="6"/>
      <c r="I19" s="55"/>
      <c r="J19" s="56"/>
      <c r="K19" s="57"/>
      <c r="L19" s="58"/>
      <c r="M19" s="127"/>
      <c r="N19" s="10"/>
      <c r="O19" s="49"/>
      <c r="P19" s="50"/>
      <c r="Q19" s="51"/>
      <c r="R19" s="5"/>
      <c r="S19" s="6"/>
      <c r="T19" s="6"/>
      <c r="U19" s="6"/>
      <c r="V19" s="55"/>
      <c r="W19" s="56"/>
      <c r="X19" s="57"/>
      <c r="Y19" s="58"/>
    </row>
    <row r="20" spans="1:25" ht="12.75" customHeight="1" x14ac:dyDescent="0.25">
      <c r="A20" s="72" t="s">
        <v>24</v>
      </c>
      <c r="B20" s="73"/>
      <c r="C20" s="73"/>
      <c r="D20" s="74"/>
      <c r="E20" s="6"/>
      <c r="F20" s="6"/>
      <c r="G20" s="6"/>
      <c r="H20" s="6"/>
      <c r="I20" s="55"/>
      <c r="J20" s="56"/>
      <c r="K20" s="59"/>
      <c r="L20" s="60"/>
      <c r="M20" s="127"/>
      <c r="N20" s="72" t="s">
        <v>24</v>
      </c>
      <c r="O20" s="73"/>
      <c r="P20" s="73"/>
      <c r="Q20" s="74"/>
      <c r="R20" s="6"/>
      <c r="S20" s="6"/>
      <c r="T20" s="6"/>
      <c r="U20" s="6"/>
      <c r="V20" s="55"/>
      <c r="W20" s="56"/>
      <c r="X20" s="59"/>
      <c r="Y20" s="60"/>
    </row>
    <row r="21" spans="1:25" ht="13.5" customHeight="1" thickBot="1" x14ac:dyDescent="0.3">
      <c r="A21" s="4"/>
      <c r="B21" s="67"/>
      <c r="C21" s="68"/>
      <c r="D21" s="7"/>
      <c r="E21" s="6"/>
      <c r="F21" s="6"/>
      <c r="G21" s="6"/>
      <c r="H21" s="6"/>
      <c r="I21" s="55"/>
      <c r="J21" s="56"/>
      <c r="K21" s="59"/>
      <c r="L21" s="60"/>
      <c r="M21" s="127"/>
      <c r="N21" s="4"/>
      <c r="O21" s="67"/>
      <c r="P21" s="68"/>
      <c r="Q21" s="7"/>
      <c r="R21" s="6"/>
      <c r="S21" s="6"/>
      <c r="T21" s="6"/>
      <c r="U21" s="6"/>
      <c r="V21" s="55"/>
      <c r="W21" s="56"/>
      <c r="X21" s="59"/>
      <c r="Y21" s="60"/>
    </row>
    <row r="22" spans="1:25" ht="13.5" customHeight="1" thickBot="1" x14ac:dyDescent="0.3">
      <c r="A22" s="72" t="s">
        <v>25</v>
      </c>
      <c r="B22" s="73"/>
      <c r="C22" s="73"/>
      <c r="D22" s="74"/>
      <c r="E22" s="8"/>
      <c r="F22" s="8"/>
      <c r="G22" s="8"/>
      <c r="H22" s="8"/>
      <c r="I22" s="55"/>
      <c r="J22" s="56"/>
      <c r="K22" s="59"/>
      <c r="L22" s="60"/>
      <c r="M22" s="127"/>
      <c r="N22" s="72" t="s">
        <v>25</v>
      </c>
      <c r="O22" s="73"/>
      <c r="P22" s="73"/>
      <c r="Q22" s="74"/>
      <c r="R22" s="8"/>
      <c r="S22" s="8"/>
      <c r="T22" s="8"/>
      <c r="U22" s="8"/>
      <c r="V22" s="55"/>
      <c r="W22" s="56"/>
      <c r="X22" s="59"/>
      <c r="Y22" s="60"/>
    </row>
    <row r="23" spans="1:25" ht="13.5" customHeight="1" thickBot="1" x14ac:dyDescent="0.3">
      <c r="A23" s="4"/>
      <c r="B23" s="67"/>
      <c r="C23" s="68"/>
      <c r="D23" s="7"/>
      <c r="E23" s="30"/>
      <c r="F23" s="30"/>
      <c r="G23" s="30"/>
      <c r="H23" s="30"/>
      <c r="I23" s="69"/>
      <c r="J23" s="70"/>
      <c r="K23" s="61"/>
      <c r="L23" s="62"/>
      <c r="M23" s="127"/>
      <c r="N23" s="4"/>
      <c r="O23" s="67"/>
      <c r="P23" s="68"/>
      <c r="Q23" s="7"/>
      <c r="R23" s="30"/>
      <c r="S23" s="30"/>
      <c r="T23" s="30"/>
      <c r="U23" s="30"/>
      <c r="V23" s="69"/>
      <c r="W23" s="70"/>
      <c r="X23" s="61"/>
      <c r="Y23" s="62"/>
    </row>
    <row r="24" spans="1:25" ht="6" customHeight="1" thickBot="1" x14ac:dyDescent="0.3">
      <c r="A24" s="71"/>
      <c r="B24" s="71"/>
      <c r="C24" s="71"/>
      <c r="D24" s="71"/>
      <c r="E24" s="71"/>
      <c r="F24" s="71"/>
      <c r="G24" s="71"/>
      <c r="H24" s="71"/>
      <c r="I24" s="71"/>
      <c r="J24" s="71"/>
      <c r="K24" s="71"/>
      <c r="L24" s="71"/>
      <c r="M24" s="71"/>
      <c r="N24" s="71"/>
      <c r="O24" s="71"/>
      <c r="P24" s="71"/>
      <c r="Q24" s="71"/>
      <c r="R24" s="71"/>
      <c r="S24" s="71"/>
      <c r="T24" s="71"/>
      <c r="U24" s="71"/>
      <c r="V24" s="71"/>
      <c r="W24" s="71"/>
      <c r="X24" s="71"/>
      <c r="Y24" s="71"/>
    </row>
    <row r="25" spans="1:25" ht="13.8" thickBot="1" x14ac:dyDescent="0.3">
      <c r="A25" s="154"/>
      <c r="B25" s="155"/>
      <c r="C25" s="155"/>
      <c r="D25" s="156"/>
      <c r="E25" s="29" t="s">
        <v>18</v>
      </c>
      <c r="F25" s="3" t="s">
        <v>19</v>
      </c>
      <c r="G25" s="3" t="s">
        <v>20</v>
      </c>
      <c r="H25" s="3" t="s">
        <v>21</v>
      </c>
      <c r="I25" s="53" t="s">
        <v>22</v>
      </c>
      <c r="J25" s="66"/>
      <c r="K25" s="53" t="s">
        <v>23</v>
      </c>
      <c r="L25" s="54"/>
      <c r="M25" s="127"/>
      <c r="N25" s="154"/>
      <c r="O25" s="155"/>
      <c r="P25" s="155"/>
      <c r="Q25" s="156"/>
      <c r="R25" s="29" t="s">
        <v>18</v>
      </c>
      <c r="S25" s="3" t="s">
        <v>19</v>
      </c>
      <c r="T25" s="3" t="s">
        <v>20</v>
      </c>
      <c r="U25" s="3" t="s">
        <v>21</v>
      </c>
      <c r="V25" s="53" t="s">
        <v>22</v>
      </c>
      <c r="W25" s="66"/>
      <c r="X25" s="53" t="s">
        <v>23</v>
      </c>
      <c r="Y25" s="54"/>
    </row>
    <row r="26" spans="1:25" ht="13.5" customHeight="1" thickBot="1" x14ac:dyDescent="0.3">
      <c r="A26" s="10"/>
      <c r="B26" s="49"/>
      <c r="C26" s="50"/>
      <c r="D26" s="51"/>
      <c r="E26" s="5"/>
      <c r="F26" s="6"/>
      <c r="G26" s="6"/>
      <c r="H26" s="6"/>
      <c r="I26" s="55"/>
      <c r="J26" s="56"/>
      <c r="K26" s="57"/>
      <c r="L26" s="58"/>
      <c r="M26" s="127"/>
      <c r="N26" s="11"/>
      <c r="O26" s="49"/>
      <c r="P26" s="50"/>
      <c r="Q26" s="51"/>
      <c r="R26" s="5"/>
      <c r="S26" s="6"/>
      <c r="T26" s="6"/>
      <c r="U26" s="6"/>
      <c r="V26" s="55"/>
      <c r="W26" s="56"/>
      <c r="X26" s="57"/>
      <c r="Y26" s="58"/>
    </row>
    <row r="27" spans="1:25" ht="12.75" customHeight="1" x14ac:dyDescent="0.25">
      <c r="A27" s="72" t="s">
        <v>24</v>
      </c>
      <c r="B27" s="73"/>
      <c r="C27" s="73"/>
      <c r="D27" s="74"/>
      <c r="E27" s="6"/>
      <c r="F27" s="6"/>
      <c r="G27" s="6"/>
      <c r="H27" s="6"/>
      <c r="I27" s="55"/>
      <c r="J27" s="56"/>
      <c r="K27" s="59"/>
      <c r="L27" s="60"/>
      <c r="M27" s="127"/>
      <c r="N27" s="72" t="s">
        <v>38</v>
      </c>
      <c r="O27" s="73"/>
      <c r="P27" s="73"/>
      <c r="Q27" s="74"/>
      <c r="R27" s="6"/>
      <c r="S27" s="6"/>
      <c r="T27" s="6"/>
      <c r="U27" s="6"/>
      <c r="V27" s="55"/>
      <c r="W27" s="56"/>
      <c r="X27" s="59"/>
      <c r="Y27" s="60"/>
    </row>
    <row r="28" spans="1:25" ht="13.5" customHeight="1" thickBot="1" x14ac:dyDescent="0.3">
      <c r="A28" s="10"/>
      <c r="B28" s="128"/>
      <c r="C28" s="129"/>
      <c r="D28" s="7"/>
      <c r="E28" s="6"/>
      <c r="F28" s="6"/>
      <c r="G28" s="6"/>
      <c r="H28" s="6"/>
      <c r="I28" s="55"/>
      <c r="J28" s="56"/>
      <c r="K28" s="59"/>
      <c r="L28" s="60"/>
      <c r="M28" s="127"/>
      <c r="N28" s="11"/>
      <c r="O28" s="128"/>
      <c r="P28" s="129"/>
      <c r="Q28" s="7"/>
      <c r="R28" s="6"/>
      <c r="S28" s="6"/>
      <c r="T28" s="6"/>
      <c r="U28" s="6"/>
      <c r="V28" s="55"/>
      <c r="W28" s="56"/>
      <c r="X28" s="59"/>
      <c r="Y28" s="60"/>
    </row>
    <row r="29" spans="1:25" ht="13.5" customHeight="1" thickBot="1" x14ac:dyDescent="0.3">
      <c r="A29" s="72" t="s">
        <v>36</v>
      </c>
      <c r="B29" s="73"/>
      <c r="C29" s="73"/>
      <c r="D29" s="74"/>
      <c r="E29" s="8"/>
      <c r="F29" s="8"/>
      <c r="G29" s="8"/>
      <c r="H29" s="8"/>
      <c r="I29" s="55"/>
      <c r="J29" s="56"/>
      <c r="K29" s="59"/>
      <c r="L29" s="60"/>
      <c r="M29" s="127"/>
      <c r="N29" s="72" t="s">
        <v>25</v>
      </c>
      <c r="O29" s="73"/>
      <c r="P29" s="73"/>
      <c r="Q29" s="74"/>
      <c r="R29" s="8"/>
      <c r="S29" s="8"/>
      <c r="T29" s="8"/>
      <c r="U29" s="8"/>
      <c r="V29" s="55"/>
      <c r="W29" s="56"/>
      <c r="X29" s="59"/>
      <c r="Y29" s="60"/>
    </row>
    <row r="30" spans="1:25" ht="13.5" customHeight="1" thickBot="1" x14ac:dyDescent="0.3">
      <c r="A30" s="10"/>
      <c r="B30" s="128"/>
      <c r="C30" s="129"/>
      <c r="D30" s="7"/>
      <c r="E30" s="30"/>
      <c r="F30" s="30"/>
      <c r="G30" s="30"/>
      <c r="H30" s="30"/>
      <c r="I30" s="69"/>
      <c r="J30" s="70"/>
      <c r="K30" s="61"/>
      <c r="L30" s="62"/>
      <c r="M30" s="127"/>
      <c r="N30" s="4"/>
      <c r="O30" s="67"/>
      <c r="P30" s="68"/>
      <c r="Q30" s="7"/>
      <c r="R30" s="30"/>
      <c r="S30" s="30"/>
      <c r="T30" s="30"/>
      <c r="U30" s="30"/>
      <c r="V30" s="69"/>
      <c r="W30" s="70"/>
      <c r="X30" s="61"/>
      <c r="Y30" s="62"/>
    </row>
    <row r="31" spans="1:25" ht="6" customHeight="1" thickBot="1" x14ac:dyDescent="0.3">
      <c r="A31" s="71"/>
      <c r="B31" s="71"/>
      <c r="C31" s="71"/>
      <c r="D31" s="71"/>
      <c r="E31" s="71"/>
      <c r="F31" s="71"/>
      <c r="G31" s="71"/>
      <c r="H31" s="71"/>
      <c r="I31" s="71"/>
      <c r="J31" s="71"/>
      <c r="K31" s="71"/>
      <c r="L31" s="71"/>
      <c r="M31" s="71"/>
      <c r="N31" s="71"/>
      <c r="O31" s="71"/>
      <c r="P31" s="71"/>
      <c r="Q31" s="71"/>
      <c r="R31" s="71"/>
      <c r="S31" s="71"/>
      <c r="T31" s="71"/>
      <c r="U31" s="71"/>
      <c r="V31" s="71"/>
      <c r="W31" s="71"/>
      <c r="X31" s="71"/>
      <c r="Y31" s="71"/>
    </row>
    <row r="32" spans="1:25" ht="13.8" thickBot="1" x14ac:dyDescent="0.3">
      <c r="A32" s="154"/>
      <c r="B32" s="155"/>
      <c r="C32" s="155"/>
      <c r="D32" s="156"/>
      <c r="E32" s="29" t="s">
        <v>18</v>
      </c>
      <c r="F32" s="3" t="s">
        <v>19</v>
      </c>
      <c r="G32" s="3" t="s">
        <v>20</v>
      </c>
      <c r="H32" s="3" t="s">
        <v>21</v>
      </c>
      <c r="I32" s="53" t="s">
        <v>22</v>
      </c>
      <c r="J32" s="66"/>
      <c r="K32" s="53" t="s">
        <v>23</v>
      </c>
      <c r="L32" s="54"/>
      <c r="M32" s="127"/>
      <c r="N32" s="154"/>
      <c r="O32" s="155"/>
      <c r="P32" s="155"/>
      <c r="Q32" s="156"/>
      <c r="R32" s="29" t="s">
        <v>18</v>
      </c>
      <c r="S32" s="3" t="s">
        <v>19</v>
      </c>
      <c r="T32" s="3" t="s">
        <v>20</v>
      </c>
      <c r="U32" s="3" t="s">
        <v>21</v>
      </c>
      <c r="V32" s="53" t="s">
        <v>22</v>
      </c>
      <c r="W32" s="66"/>
      <c r="X32" s="53" t="s">
        <v>23</v>
      </c>
      <c r="Y32" s="54"/>
    </row>
    <row r="33" spans="1:25" ht="13.5" customHeight="1" thickBot="1" x14ac:dyDescent="0.3">
      <c r="A33" s="10"/>
      <c r="B33" s="49"/>
      <c r="C33" s="50"/>
      <c r="D33" s="51"/>
      <c r="E33" s="5"/>
      <c r="F33" s="6"/>
      <c r="G33" s="6"/>
      <c r="H33" s="6"/>
      <c r="I33" s="55"/>
      <c r="J33" s="56"/>
      <c r="K33" s="57"/>
      <c r="L33" s="58"/>
      <c r="M33" s="127"/>
      <c r="N33" s="10"/>
      <c r="O33" s="49"/>
      <c r="P33" s="50"/>
      <c r="Q33" s="51"/>
      <c r="R33" s="5"/>
      <c r="S33" s="6"/>
      <c r="T33" s="6"/>
      <c r="U33" s="6"/>
      <c r="V33" s="55"/>
      <c r="W33" s="56"/>
      <c r="X33" s="57"/>
      <c r="Y33" s="58"/>
    </row>
    <row r="34" spans="1:25" ht="12.75" customHeight="1" x14ac:dyDescent="0.25">
      <c r="A34" s="72" t="s">
        <v>24</v>
      </c>
      <c r="B34" s="73"/>
      <c r="C34" s="73"/>
      <c r="D34" s="74"/>
      <c r="E34" s="6"/>
      <c r="F34" s="6"/>
      <c r="G34" s="6"/>
      <c r="H34" s="6"/>
      <c r="I34" s="55"/>
      <c r="J34" s="56"/>
      <c r="K34" s="59"/>
      <c r="L34" s="60"/>
      <c r="M34" s="127"/>
      <c r="N34" s="72" t="s">
        <v>24</v>
      </c>
      <c r="O34" s="73"/>
      <c r="P34" s="73"/>
      <c r="Q34" s="74"/>
      <c r="R34" s="6"/>
      <c r="S34" s="6"/>
      <c r="T34" s="6"/>
      <c r="U34" s="6"/>
      <c r="V34" s="55"/>
      <c r="W34" s="56"/>
      <c r="X34" s="59"/>
      <c r="Y34" s="60"/>
    </row>
    <row r="35" spans="1:25" ht="13.5" customHeight="1" thickBot="1" x14ac:dyDescent="0.3">
      <c r="A35" s="4"/>
      <c r="B35" s="67"/>
      <c r="C35" s="68"/>
      <c r="D35" s="7"/>
      <c r="E35" s="6"/>
      <c r="F35" s="6"/>
      <c r="G35" s="6"/>
      <c r="H35" s="6"/>
      <c r="I35" s="55"/>
      <c r="J35" s="56"/>
      <c r="K35" s="59"/>
      <c r="L35" s="60"/>
      <c r="M35" s="127"/>
      <c r="N35" s="4"/>
      <c r="O35" s="67"/>
      <c r="P35" s="68"/>
      <c r="Q35" s="7"/>
      <c r="R35" s="6"/>
      <c r="S35" s="6"/>
      <c r="T35" s="6"/>
      <c r="U35" s="6"/>
      <c r="V35" s="55"/>
      <c r="W35" s="56"/>
      <c r="X35" s="59"/>
      <c r="Y35" s="60"/>
    </row>
    <row r="36" spans="1:25" ht="13.5" customHeight="1" thickBot="1" x14ac:dyDescent="0.3">
      <c r="A36" s="72" t="s">
        <v>25</v>
      </c>
      <c r="B36" s="73"/>
      <c r="C36" s="73"/>
      <c r="D36" s="74"/>
      <c r="E36" s="8"/>
      <c r="F36" s="8"/>
      <c r="G36" s="8"/>
      <c r="H36" s="8"/>
      <c r="I36" s="55"/>
      <c r="J36" s="56"/>
      <c r="K36" s="59"/>
      <c r="L36" s="60"/>
      <c r="M36" s="127"/>
      <c r="N36" s="72" t="s">
        <v>25</v>
      </c>
      <c r="O36" s="73"/>
      <c r="P36" s="73"/>
      <c r="Q36" s="74"/>
      <c r="R36" s="8"/>
      <c r="S36" s="8"/>
      <c r="T36" s="8"/>
      <c r="U36" s="8"/>
      <c r="V36" s="55"/>
      <c r="W36" s="56"/>
      <c r="X36" s="59"/>
      <c r="Y36" s="60"/>
    </row>
    <row r="37" spans="1:25" ht="13.5" customHeight="1" thickBot="1" x14ac:dyDescent="0.3">
      <c r="A37" s="4"/>
      <c r="B37" s="67"/>
      <c r="C37" s="68"/>
      <c r="D37" s="7"/>
      <c r="E37" s="30"/>
      <c r="F37" s="30"/>
      <c r="G37" s="30"/>
      <c r="H37" s="30"/>
      <c r="I37" s="69"/>
      <c r="J37" s="70"/>
      <c r="K37" s="61"/>
      <c r="L37" s="62"/>
      <c r="M37" s="127"/>
      <c r="N37" s="4"/>
      <c r="O37" s="67"/>
      <c r="P37" s="68"/>
      <c r="Q37" s="7"/>
      <c r="R37" s="30"/>
      <c r="S37" s="30"/>
      <c r="T37" s="30"/>
      <c r="U37" s="30"/>
      <c r="V37" s="69"/>
      <c r="W37" s="70"/>
      <c r="X37" s="61"/>
      <c r="Y37" s="62"/>
    </row>
    <row r="38" spans="1:25" ht="6" customHeight="1" thickBot="1" x14ac:dyDescent="0.3">
      <c r="A38" s="71"/>
      <c r="B38" s="71"/>
      <c r="C38" s="71"/>
      <c r="D38" s="71"/>
      <c r="E38" s="71"/>
      <c r="F38" s="71"/>
      <c r="G38" s="71"/>
      <c r="H38" s="71"/>
      <c r="I38" s="71"/>
      <c r="J38" s="71"/>
      <c r="K38" s="71"/>
      <c r="L38" s="71"/>
      <c r="M38" s="71"/>
      <c r="N38" s="71"/>
      <c r="O38" s="71"/>
      <c r="P38" s="71"/>
      <c r="Q38" s="71"/>
      <c r="R38" s="71"/>
      <c r="S38" s="71"/>
      <c r="T38" s="71"/>
      <c r="U38" s="71"/>
      <c r="V38" s="71"/>
      <c r="W38" s="71"/>
      <c r="X38" s="71"/>
      <c r="Y38" s="71"/>
    </row>
    <row r="39" spans="1:25" ht="13.8" thickBot="1" x14ac:dyDescent="0.3">
      <c r="A39" s="154"/>
      <c r="B39" s="155"/>
      <c r="C39" s="155"/>
      <c r="D39" s="156"/>
      <c r="E39" s="29" t="s">
        <v>18</v>
      </c>
      <c r="F39" s="3" t="s">
        <v>19</v>
      </c>
      <c r="G39" s="3" t="s">
        <v>20</v>
      </c>
      <c r="H39" s="3" t="s">
        <v>21</v>
      </c>
      <c r="I39" s="53" t="s">
        <v>22</v>
      </c>
      <c r="J39" s="66"/>
      <c r="K39" s="53" t="s">
        <v>23</v>
      </c>
      <c r="L39" s="54"/>
      <c r="M39" s="127"/>
      <c r="N39" s="154"/>
      <c r="O39" s="155"/>
      <c r="P39" s="155"/>
      <c r="Q39" s="156"/>
      <c r="R39" s="29" t="s">
        <v>18</v>
      </c>
      <c r="S39" s="3" t="s">
        <v>19</v>
      </c>
      <c r="T39" s="3" t="s">
        <v>20</v>
      </c>
      <c r="U39" s="3" t="s">
        <v>21</v>
      </c>
      <c r="V39" s="53" t="s">
        <v>22</v>
      </c>
      <c r="W39" s="66"/>
      <c r="X39" s="53" t="s">
        <v>23</v>
      </c>
      <c r="Y39" s="54"/>
    </row>
    <row r="40" spans="1:25" ht="13.5" customHeight="1" thickBot="1" x14ac:dyDescent="0.3">
      <c r="A40" s="10"/>
      <c r="B40" s="49"/>
      <c r="C40" s="50"/>
      <c r="D40" s="51"/>
      <c r="E40" s="5"/>
      <c r="F40" s="6"/>
      <c r="G40" s="6"/>
      <c r="H40" s="6"/>
      <c r="I40" s="55"/>
      <c r="J40" s="56"/>
      <c r="K40" s="57"/>
      <c r="L40" s="58"/>
      <c r="M40" s="127"/>
      <c r="N40" s="10"/>
      <c r="O40" s="49"/>
      <c r="P40" s="50"/>
      <c r="Q40" s="51"/>
      <c r="R40" s="5"/>
      <c r="S40" s="6"/>
      <c r="T40" s="6"/>
      <c r="U40" s="6"/>
      <c r="V40" s="55"/>
      <c r="W40" s="56"/>
      <c r="X40" s="57"/>
      <c r="Y40" s="58"/>
    </row>
    <row r="41" spans="1:25" ht="12.75" customHeight="1" x14ac:dyDescent="0.25">
      <c r="A41" s="72" t="s">
        <v>24</v>
      </c>
      <c r="B41" s="73"/>
      <c r="C41" s="73"/>
      <c r="D41" s="74"/>
      <c r="E41" s="6"/>
      <c r="F41" s="6"/>
      <c r="G41" s="6"/>
      <c r="H41" s="6"/>
      <c r="I41" s="55"/>
      <c r="J41" s="56"/>
      <c r="K41" s="59"/>
      <c r="L41" s="60"/>
      <c r="M41" s="127"/>
      <c r="N41" s="72" t="s">
        <v>37</v>
      </c>
      <c r="O41" s="73"/>
      <c r="P41" s="73"/>
      <c r="Q41" s="74"/>
      <c r="R41" s="6"/>
      <c r="S41" s="6"/>
      <c r="T41" s="6"/>
      <c r="U41" s="6"/>
      <c r="V41" s="55"/>
      <c r="W41" s="56"/>
      <c r="X41" s="59"/>
      <c r="Y41" s="60"/>
    </row>
    <row r="42" spans="1:25" ht="13.5" customHeight="1" thickBot="1" x14ac:dyDescent="0.3">
      <c r="A42" s="4"/>
      <c r="B42" s="67"/>
      <c r="C42" s="68"/>
      <c r="D42" s="7"/>
      <c r="E42" s="6"/>
      <c r="F42" s="6"/>
      <c r="G42" s="6"/>
      <c r="H42" s="6"/>
      <c r="I42" s="55"/>
      <c r="J42" s="56"/>
      <c r="K42" s="59"/>
      <c r="L42" s="60"/>
      <c r="M42" s="127"/>
      <c r="N42" s="11"/>
      <c r="O42" s="128"/>
      <c r="P42" s="129"/>
      <c r="Q42" s="12"/>
      <c r="R42" s="6"/>
      <c r="S42" s="6"/>
      <c r="T42" s="6"/>
      <c r="U42" s="6"/>
      <c r="V42" s="55"/>
      <c r="W42" s="56"/>
      <c r="X42" s="59"/>
      <c r="Y42" s="60"/>
    </row>
    <row r="43" spans="1:25" ht="13.5" customHeight="1" thickBot="1" x14ac:dyDescent="0.3">
      <c r="A43" s="72" t="s">
        <v>25</v>
      </c>
      <c r="B43" s="73"/>
      <c r="C43" s="73"/>
      <c r="D43" s="74"/>
      <c r="E43" s="8"/>
      <c r="F43" s="8"/>
      <c r="G43" s="8"/>
      <c r="H43" s="8"/>
      <c r="I43" s="55"/>
      <c r="J43" s="56"/>
      <c r="K43" s="59"/>
      <c r="L43" s="60"/>
      <c r="M43" s="127"/>
      <c r="N43" s="72" t="s">
        <v>25</v>
      </c>
      <c r="O43" s="73"/>
      <c r="P43" s="73"/>
      <c r="Q43" s="74"/>
      <c r="R43" s="8"/>
      <c r="S43" s="8"/>
      <c r="T43" s="8"/>
      <c r="U43" s="8"/>
      <c r="V43" s="55"/>
      <c r="W43" s="56"/>
      <c r="X43" s="59"/>
      <c r="Y43" s="60"/>
    </row>
    <row r="44" spans="1:25" ht="13.5" customHeight="1" thickBot="1" x14ac:dyDescent="0.3">
      <c r="A44" s="4"/>
      <c r="B44" s="67"/>
      <c r="C44" s="68"/>
      <c r="D44" s="7"/>
      <c r="E44" s="30"/>
      <c r="F44" s="30"/>
      <c r="G44" s="30"/>
      <c r="H44" s="30"/>
      <c r="I44" s="69"/>
      <c r="J44" s="70"/>
      <c r="K44" s="61"/>
      <c r="L44" s="62"/>
      <c r="M44" s="127"/>
      <c r="N44" s="4"/>
      <c r="O44" s="67"/>
      <c r="P44" s="68"/>
      <c r="Q44" s="7"/>
      <c r="R44" s="30"/>
      <c r="S44" s="30"/>
      <c r="T44" s="30"/>
      <c r="U44" s="30"/>
      <c r="V44" s="69"/>
      <c r="W44" s="70"/>
      <c r="X44" s="61"/>
      <c r="Y44" s="62"/>
    </row>
    <row r="45" spans="1:25" ht="6" customHeight="1" thickBot="1" x14ac:dyDescent="0.3">
      <c r="A45" s="71"/>
      <c r="B45" s="71"/>
      <c r="C45" s="71"/>
      <c r="D45" s="71"/>
      <c r="E45" s="71"/>
      <c r="F45" s="71"/>
      <c r="G45" s="71"/>
      <c r="H45" s="71"/>
      <c r="I45" s="71"/>
      <c r="J45" s="71"/>
      <c r="K45" s="71"/>
      <c r="L45" s="71"/>
      <c r="M45" s="71"/>
      <c r="N45" s="71"/>
      <c r="O45" s="71"/>
      <c r="P45" s="71"/>
      <c r="Q45" s="71"/>
      <c r="R45" s="71"/>
      <c r="S45" s="71"/>
      <c r="T45" s="71"/>
      <c r="U45" s="71"/>
      <c r="V45" s="71"/>
      <c r="W45" s="71"/>
      <c r="X45" s="71"/>
      <c r="Y45" s="71"/>
    </row>
    <row r="46" spans="1:25" ht="13.8" thickBot="1" x14ac:dyDescent="0.3">
      <c r="A46" s="154"/>
      <c r="B46" s="155"/>
      <c r="C46" s="155"/>
      <c r="D46" s="156"/>
      <c r="E46" s="29" t="s">
        <v>18</v>
      </c>
      <c r="F46" s="3" t="s">
        <v>19</v>
      </c>
      <c r="G46" s="3" t="s">
        <v>20</v>
      </c>
      <c r="H46" s="3" t="s">
        <v>21</v>
      </c>
      <c r="I46" s="53" t="s">
        <v>22</v>
      </c>
      <c r="J46" s="66"/>
      <c r="K46" s="53" t="s">
        <v>23</v>
      </c>
      <c r="L46" s="54"/>
      <c r="M46" s="127"/>
      <c r="N46" s="154"/>
      <c r="O46" s="155"/>
      <c r="P46" s="155"/>
      <c r="Q46" s="156"/>
      <c r="R46" s="29" t="s">
        <v>18</v>
      </c>
      <c r="S46" s="3" t="s">
        <v>19</v>
      </c>
      <c r="T46" s="3" t="s">
        <v>20</v>
      </c>
      <c r="U46" s="3" t="s">
        <v>21</v>
      </c>
      <c r="V46" s="53" t="s">
        <v>22</v>
      </c>
      <c r="W46" s="66"/>
      <c r="X46" s="53" t="s">
        <v>23</v>
      </c>
      <c r="Y46" s="54"/>
    </row>
    <row r="47" spans="1:25" ht="13.5" customHeight="1" thickBot="1" x14ac:dyDescent="0.3">
      <c r="A47" s="10"/>
      <c r="B47" s="49"/>
      <c r="C47" s="50"/>
      <c r="D47" s="51"/>
      <c r="E47" s="5"/>
      <c r="F47" s="6"/>
      <c r="G47" s="6"/>
      <c r="H47" s="6"/>
      <c r="I47" s="55"/>
      <c r="J47" s="56"/>
      <c r="K47" s="57"/>
      <c r="L47" s="58"/>
      <c r="M47" s="127"/>
      <c r="N47" s="10"/>
      <c r="O47" s="49"/>
      <c r="P47" s="50"/>
      <c r="Q47" s="51"/>
      <c r="R47" s="5"/>
      <c r="S47" s="6"/>
      <c r="T47" s="6"/>
      <c r="U47" s="6"/>
      <c r="V47" s="125"/>
      <c r="W47" s="126"/>
      <c r="X47" s="57"/>
      <c r="Y47" s="58"/>
    </row>
    <row r="48" spans="1:25" ht="12.75" customHeight="1" x14ac:dyDescent="0.25">
      <c r="A48" s="72" t="s">
        <v>24</v>
      </c>
      <c r="B48" s="73"/>
      <c r="C48" s="73"/>
      <c r="D48" s="74"/>
      <c r="E48" s="6"/>
      <c r="F48" s="6"/>
      <c r="G48" s="6"/>
      <c r="H48" s="6"/>
      <c r="I48" s="55"/>
      <c r="J48" s="56"/>
      <c r="K48" s="59"/>
      <c r="L48" s="60"/>
      <c r="M48" s="127"/>
      <c r="N48" s="72" t="s">
        <v>24</v>
      </c>
      <c r="O48" s="73"/>
      <c r="P48" s="73"/>
      <c r="Q48" s="74"/>
      <c r="R48" s="6"/>
      <c r="S48" s="6"/>
      <c r="T48" s="6"/>
      <c r="U48" s="6"/>
      <c r="V48" s="55"/>
      <c r="W48" s="56"/>
      <c r="X48" s="59"/>
      <c r="Y48" s="60"/>
    </row>
    <row r="49" spans="1:28" ht="13.5" customHeight="1" thickBot="1" x14ac:dyDescent="0.3">
      <c r="A49" s="4"/>
      <c r="B49" s="67"/>
      <c r="C49" s="68"/>
      <c r="D49" s="7"/>
      <c r="E49" s="6"/>
      <c r="F49" s="6"/>
      <c r="G49" s="6"/>
      <c r="H49" s="6"/>
      <c r="I49" s="55"/>
      <c r="J49" s="56"/>
      <c r="K49" s="59"/>
      <c r="L49" s="60"/>
      <c r="M49" s="127"/>
      <c r="N49" s="4"/>
      <c r="O49" s="67"/>
      <c r="P49" s="68"/>
      <c r="Q49" s="7"/>
      <c r="R49" s="6"/>
      <c r="S49" s="6"/>
      <c r="T49" s="6"/>
      <c r="U49" s="6"/>
      <c r="V49" s="55"/>
      <c r="W49" s="56"/>
      <c r="X49" s="59"/>
      <c r="Y49" s="60"/>
    </row>
    <row r="50" spans="1:28" ht="13.5" customHeight="1" thickBot="1" x14ac:dyDescent="0.3">
      <c r="A50" s="72" t="s">
        <v>25</v>
      </c>
      <c r="B50" s="73"/>
      <c r="C50" s="73"/>
      <c r="D50" s="74"/>
      <c r="E50" s="8"/>
      <c r="F50" s="8"/>
      <c r="G50" s="8"/>
      <c r="H50" s="8"/>
      <c r="I50" s="55"/>
      <c r="J50" s="56"/>
      <c r="K50" s="59"/>
      <c r="L50" s="60"/>
      <c r="M50" s="127"/>
      <c r="N50" s="72" t="s">
        <v>25</v>
      </c>
      <c r="O50" s="73"/>
      <c r="P50" s="73"/>
      <c r="Q50" s="74"/>
      <c r="R50" s="8"/>
      <c r="S50" s="8"/>
      <c r="T50" s="8"/>
      <c r="U50" s="8"/>
      <c r="V50" s="55"/>
      <c r="W50" s="56"/>
      <c r="X50" s="59"/>
      <c r="Y50" s="60"/>
    </row>
    <row r="51" spans="1:28" ht="13.5" customHeight="1" thickBot="1" x14ac:dyDescent="0.3">
      <c r="A51" s="4"/>
      <c r="B51" s="67"/>
      <c r="C51" s="68"/>
      <c r="D51" s="7"/>
      <c r="E51" s="30"/>
      <c r="F51" s="30"/>
      <c r="G51" s="30"/>
      <c r="H51" s="30"/>
      <c r="I51" s="69"/>
      <c r="J51" s="70"/>
      <c r="K51" s="61"/>
      <c r="L51" s="62"/>
      <c r="M51" s="127"/>
      <c r="N51" s="4"/>
      <c r="O51" s="67"/>
      <c r="P51" s="68"/>
      <c r="Q51" s="7"/>
      <c r="R51" s="30"/>
      <c r="S51" s="30"/>
      <c r="T51" s="30"/>
      <c r="U51" s="30"/>
      <c r="V51" s="69"/>
      <c r="W51" s="70"/>
      <c r="X51" s="61"/>
      <c r="Y51" s="62"/>
    </row>
    <row r="52" spans="1:28" ht="12" customHeight="1" thickBo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row>
    <row r="53" spans="1:28" ht="15.75" customHeight="1" x14ac:dyDescent="0.25">
      <c r="A53" s="117" t="s">
        <v>21</v>
      </c>
      <c r="B53" s="31" t="s">
        <v>18</v>
      </c>
      <c r="C53" s="115" t="s">
        <v>19</v>
      </c>
      <c r="D53" s="119"/>
      <c r="E53" s="115" t="s">
        <v>26</v>
      </c>
      <c r="F53" s="123"/>
      <c r="G53" s="115" t="s">
        <v>21</v>
      </c>
      <c r="H53" s="123"/>
      <c r="I53" s="115" t="s">
        <v>27</v>
      </c>
      <c r="J53" s="116"/>
      <c r="K53" s="115" t="s">
        <v>28</v>
      </c>
      <c r="L53" s="116"/>
      <c r="M53" s="43"/>
      <c r="N53" s="117" t="s">
        <v>21</v>
      </c>
      <c r="O53" s="31" t="s">
        <v>18</v>
      </c>
      <c r="P53" s="115" t="s">
        <v>19</v>
      </c>
      <c r="Q53" s="119"/>
      <c r="R53" s="115" t="s">
        <v>26</v>
      </c>
      <c r="S53" s="123"/>
      <c r="T53" s="115" t="s">
        <v>21</v>
      </c>
      <c r="U53" s="123"/>
      <c r="V53" s="115" t="s">
        <v>27</v>
      </c>
      <c r="W53" s="116"/>
      <c r="X53" s="115" t="s">
        <v>28</v>
      </c>
      <c r="Y53" s="116"/>
    </row>
    <row r="54" spans="1:28" ht="18" thickBot="1" x14ac:dyDescent="0.3">
      <c r="A54" s="118"/>
      <c r="B54" s="32"/>
      <c r="C54" s="101"/>
      <c r="D54" s="102"/>
      <c r="E54" s="101"/>
      <c r="F54" s="124"/>
      <c r="G54" s="101"/>
      <c r="H54" s="124"/>
      <c r="I54" s="97"/>
      <c r="J54" s="98"/>
      <c r="K54" s="120"/>
      <c r="L54" s="120"/>
      <c r="M54" s="43"/>
      <c r="N54" s="118"/>
      <c r="O54" s="33"/>
      <c r="P54" s="101"/>
      <c r="Q54" s="102"/>
      <c r="R54" s="121"/>
      <c r="S54" s="122"/>
      <c r="T54" s="121"/>
      <c r="U54" s="122"/>
      <c r="V54" s="97"/>
      <c r="W54" s="98"/>
      <c r="X54" s="99"/>
      <c r="Y54" s="100"/>
      <c r="AA54" s="9"/>
      <c r="AB54" s="9"/>
    </row>
    <row r="55" spans="1:28" ht="21" thickBot="1" x14ac:dyDescent="0.3">
      <c r="A55" s="110" t="s">
        <v>29</v>
      </c>
      <c r="B55" s="110"/>
      <c r="C55" s="110"/>
      <c r="D55" s="110"/>
      <c r="E55" s="110"/>
      <c r="F55" s="110"/>
      <c r="G55" s="111"/>
      <c r="H55" s="34"/>
      <c r="I55" s="164" t="s">
        <v>29</v>
      </c>
      <c r="J55" s="165"/>
      <c r="K55" s="165"/>
      <c r="L55" s="165"/>
      <c r="M55" s="165"/>
      <c r="N55" s="165"/>
      <c r="O55" s="165"/>
      <c r="P55" s="165"/>
      <c r="Q55" s="165"/>
      <c r="R55" s="165"/>
      <c r="S55" s="165"/>
      <c r="T55" s="166"/>
      <c r="U55" s="34"/>
      <c r="V55" s="162"/>
      <c r="W55" s="163"/>
      <c r="X55" s="163"/>
      <c r="Y55" s="163"/>
    </row>
    <row r="56" spans="1:28" ht="13.5" customHeight="1" thickBot="1" x14ac:dyDescent="0.3">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row>
    <row r="57" spans="1:28" ht="21.6" thickBot="1" x14ac:dyDescent="0.3">
      <c r="A57" s="112"/>
      <c r="B57" s="103"/>
      <c r="C57" s="103"/>
      <c r="D57" s="103"/>
      <c r="E57" s="103"/>
      <c r="F57" s="103"/>
      <c r="G57" s="103"/>
      <c r="H57" s="112"/>
      <c r="I57" s="112"/>
      <c r="J57" s="104"/>
      <c r="K57" s="105"/>
      <c r="L57" s="106"/>
      <c r="M57" s="35" t="s">
        <v>30</v>
      </c>
      <c r="N57" s="39"/>
      <c r="O57" s="113"/>
      <c r="P57" s="113"/>
      <c r="Q57" s="88"/>
      <c r="R57" s="88"/>
      <c r="S57" s="88"/>
      <c r="T57" s="88"/>
      <c r="U57" s="88"/>
      <c r="V57" s="88"/>
      <c r="W57" s="88"/>
      <c r="X57" s="88"/>
      <c r="Y57" s="112"/>
    </row>
    <row r="58" spans="1:28" ht="18.75" customHeight="1" thickBot="1" x14ac:dyDescent="0.3">
      <c r="A58" s="112"/>
      <c r="B58" s="131" t="s">
        <v>31</v>
      </c>
      <c r="C58" s="131"/>
      <c r="D58" s="131"/>
      <c r="E58" s="131"/>
      <c r="F58" s="131"/>
      <c r="G58" s="131"/>
      <c r="H58" s="112"/>
      <c r="I58" s="112"/>
      <c r="J58" s="132" t="s">
        <v>32</v>
      </c>
      <c r="K58" s="132"/>
      <c r="L58" s="132"/>
      <c r="M58" s="132"/>
      <c r="N58" s="132"/>
      <c r="O58" s="113"/>
      <c r="P58" s="113"/>
      <c r="Q58" s="131" t="s">
        <v>31</v>
      </c>
      <c r="R58" s="131"/>
      <c r="S58" s="131"/>
      <c r="T58" s="131"/>
      <c r="U58" s="131"/>
      <c r="V58" s="131"/>
      <c r="W58" s="131"/>
      <c r="X58" s="131"/>
      <c r="Y58" s="112"/>
    </row>
    <row r="59" spans="1:28" ht="25.8" thickTop="1" thickBot="1" x14ac:dyDescent="0.3">
      <c r="A59" s="17" t="s">
        <v>24</v>
      </c>
      <c r="B59" s="90"/>
      <c r="C59" s="90"/>
      <c r="D59" s="90"/>
      <c r="E59" s="90"/>
      <c r="F59" s="90"/>
      <c r="G59" s="90"/>
      <c r="H59" s="112"/>
      <c r="I59" s="112"/>
      <c r="J59" s="91"/>
      <c r="K59" s="92"/>
      <c r="L59" s="93"/>
      <c r="M59" s="35" t="s">
        <v>30</v>
      </c>
      <c r="N59" s="40"/>
      <c r="O59" s="113"/>
      <c r="P59" s="113"/>
      <c r="Q59" s="112"/>
      <c r="R59" s="112"/>
      <c r="S59" s="112"/>
      <c r="T59" s="112"/>
      <c r="U59" s="112"/>
      <c r="V59" s="112"/>
      <c r="W59" s="112"/>
      <c r="X59" s="112"/>
      <c r="Y59" s="112"/>
    </row>
    <row r="60" spans="1:28" ht="16.5" customHeight="1" thickTop="1" x14ac:dyDescent="0.25">
      <c r="A60" s="18" t="s">
        <v>25</v>
      </c>
      <c r="B60" s="94"/>
      <c r="C60" s="95"/>
      <c r="D60" s="95"/>
      <c r="E60" s="95"/>
      <c r="F60" s="95"/>
      <c r="G60" s="95"/>
      <c r="H60" s="112"/>
      <c r="I60" s="112"/>
      <c r="J60" s="96" t="s">
        <v>33</v>
      </c>
      <c r="K60" s="96"/>
      <c r="L60" s="96"/>
      <c r="M60" s="96"/>
      <c r="N60" s="96"/>
      <c r="O60" s="113"/>
      <c r="P60" s="113"/>
      <c r="Q60" s="112"/>
      <c r="R60" s="112"/>
      <c r="S60" s="112"/>
      <c r="T60" s="112"/>
      <c r="U60" s="112"/>
      <c r="V60" s="112"/>
      <c r="W60" s="112"/>
      <c r="X60" s="112"/>
      <c r="Y60" s="112"/>
    </row>
    <row r="61" spans="1:28" ht="16.5" customHeight="1" x14ac:dyDescent="0.25">
      <c r="A61" s="19" t="s">
        <v>39</v>
      </c>
      <c r="B61" s="87"/>
      <c r="C61" s="87"/>
      <c r="D61" s="87"/>
      <c r="E61" s="87"/>
      <c r="F61" s="87"/>
      <c r="G61" s="87"/>
      <c r="H61" s="112"/>
      <c r="I61" s="112"/>
      <c r="J61" s="96"/>
      <c r="K61" s="96"/>
      <c r="L61" s="96"/>
      <c r="M61" s="96"/>
      <c r="N61" s="96"/>
      <c r="O61" s="113"/>
      <c r="P61" s="113"/>
      <c r="Q61" s="88"/>
      <c r="R61" s="88"/>
      <c r="S61" s="88"/>
      <c r="T61" s="88"/>
      <c r="U61" s="88"/>
      <c r="V61" s="88"/>
      <c r="W61" s="88"/>
      <c r="X61" s="88"/>
      <c r="Y61" s="112"/>
    </row>
    <row r="62" spans="1:28" x14ac:dyDescent="0.25">
      <c r="A62" s="20"/>
      <c r="B62" s="89" t="s">
        <v>34</v>
      </c>
      <c r="C62" s="89"/>
      <c r="D62" s="89"/>
      <c r="E62" s="89"/>
      <c r="F62" s="89"/>
      <c r="G62" s="89"/>
      <c r="H62" s="112"/>
      <c r="I62" s="112"/>
      <c r="J62" s="96"/>
      <c r="K62" s="96"/>
      <c r="L62" s="96"/>
      <c r="M62" s="96"/>
      <c r="N62" s="96"/>
      <c r="O62" s="113"/>
      <c r="P62" s="113"/>
      <c r="Q62" s="89" t="s">
        <v>35</v>
      </c>
      <c r="R62" s="89"/>
      <c r="S62" s="89"/>
      <c r="T62" s="89"/>
      <c r="U62" s="89"/>
      <c r="V62" s="89"/>
      <c r="W62" s="89"/>
      <c r="X62" s="89"/>
      <c r="Y62" s="112"/>
    </row>
    <row r="63" spans="1:28" x14ac:dyDescent="0.25">
      <c r="A63" s="15"/>
      <c r="I63" s="14"/>
      <c r="J63" s="14"/>
      <c r="K63" s="14"/>
      <c r="L63" s="14"/>
      <c r="M63" s="45"/>
      <c r="N63" s="14"/>
      <c r="O63" s="14"/>
      <c r="Q63" s="15"/>
      <c r="R63" s="15"/>
      <c r="S63" s="15"/>
      <c r="T63" s="15"/>
      <c r="U63" s="15"/>
      <c r="V63" s="15"/>
      <c r="W63" s="15"/>
      <c r="X63" s="15"/>
      <c r="Y63" s="16"/>
      <c r="Z63" s="16"/>
      <c r="AA63" s="16"/>
    </row>
    <row r="64" spans="1:28" x14ac:dyDescent="0.25">
      <c r="H64" s="15"/>
      <c r="I64" s="15"/>
      <c r="J64" s="15"/>
      <c r="K64" s="15"/>
      <c r="L64" s="15"/>
      <c r="M64" s="44"/>
      <c r="N64" s="15"/>
      <c r="O64" s="15"/>
      <c r="P64" s="15"/>
      <c r="Y64" s="15"/>
    </row>
  </sheetData>
  <mergeCells count="253">
    <mergeCell ref="A7:Y7"/>
    <mergeCell ref="X46:Y46"/>
    <mergeCell ref="I47:J47"/>
    <mergeCell ref="X47:Y51"/>
    <mergeCell ref="A46:D46"/>
    <mergeCell ref="I46:J46"/>
    <mergeCell ref="K46:L46"/>
    <mergeCell ref="N46:Q46"/>
    <mergeCell ref="B44:C44"/>
    <mergeCell ref="I44:J44"/>
    <mergeCell ref="B47:D47"/>
    <mergeCell ref="O47:Q47"/>
    <mergeCell ref="O40:Q40"/>
    <mergeCell ref="B40:D40"/>
    <mergeCell ref="B33:D33"/>
    <mergeCell ref="O33:Q33"/>
    <mergeCell ref="O44:P44"/>
    <mergeCell ref="A45:Y45"/>
    <mergeCell ref="A43:D43"/>
    <mergeCell ref="I43:J43"/>
    <mergeCell ref="A50:D50"/>
    <mergeCell ref="B42:C42"/>
    <mergeCell ref="I42:J42"/>
    <mergeCell ref="O42:P42"/>
    <mergeCell ref="V4:Y4"/>
    <mergeCell ref="F4:M4"/>
    <mergeCell ref="R6:T6"/>
    <mergeCell ref="H6:I6"/>
    <mergeCell ref="J6:P6"/>
    <mergeCell ref="U6:V6"/>
    <mergeCell ref="Y57:Y62"/>
    <mergeCell ref="Q59:X60"/>
    <mergeCell ref="P4:Q4"/>
    <mergeCell ref="S4:T4"/>
    <mergeCell ref="I54:J54"/>
    <mergeCell ref="K54:L54"/>
    <mergeCell ref="R54:S54"/>
    <mergeCell ref="T54:U54"/>
    <mergeCell ref="B61:G61"/>
    <mergeCell ref="Q61:X61"/>
    <mergeCell ref="V54:W54"/>
    <mergeCell ref="X54:Y54"/>
    <mergeCell ref="P54:Q54"/>
    <mergeCell ref="E54:F54"/>
    <mergeCell ref="G54:H54"/>
    <mergeCell ref="R53:S53"/>
    <mergeCell ref="T53:U53"/>
    <mergeCell ref="A52:Y52"/>
    <mergeCell ref="A1:Y1"/>
    <mergeCell ref="W6:Y6"/>
    <mergeCell ref="B6:G6"/>
    <mergeCell ref="A4:E4"/>
    <mergeCell ref="A2:Y3"/>
    <mergeCell ref="A5:Y5"/>
    <mergeCell ref="B57:G57"/>
    <mergeCell ref="J57:L57"/>
    <mergeCell ref="Q57:X57"/>
    <mergeCell ref="V55:Y55"/>
    <mergeCell ref="A55:G55"/>
    <mergeCell ref="I55:T55"/>
    <mergeCell ref="A57:A58"/>
    <mergeCell ref="A56:Y56"/>
    <mergeCell ref="H57:I62"/>
    <mergeCell ref="O57:P62"/>
    <mergeCell ref="B62:G62"/>
    <mergeCell ref="Q62:X62"/>
    <mergeCell ref="B59:G59"/>
    <mergeCell ref="J59:L59"/>
    <mergeCell ref="B60:G60"/>
    <mergeCell ref="J60:N60"/>
    <mergeCell ref="J61:N62"/>
    <mergeCell ref="P53:Q53"/>
    <mergeCell ref="X53:Y53"/>
    <mergeCell ref="I53:J53"/>
    <mergeCell ref="K53:L53"/>
    <mergeCell ref="N53:N54"/>
    <mergeCell ref="I50:J50"/>
    <mergeCell ref="N50:Q50"/>
    <mergeCell ref="M46:M51"/>
    <mergeCell ref="V46:W46"/>
    <mergeCell ref="V50:W50"/>
    <mergeCell ref="A53:A54"/>
    <mergeCell ref="C53:D53"/>
    <mergeCell ref="E53:F53"/>
    <mergeCell ref="G53:H53"/>
    <mergeCell ref="C54:D54"/>
    <mergeCell ref="B51:C51"/>
    <mergeCell ref="I51:J51"/>
    <mergeCell ref="O51:P51"/>
    <mergeCell ref="V51:W51"/>
    <mergeCell ref="K47:L51"/>
    <mergeCell ref="V47:W47"/>
    <mergeCell ref="I48:J48"/>
    <mergeCell ref="N48:Q48"/>
    <mergeCell ref="V48:W48"/>
    <mergeCell ref="V53:W53"/>
    <mergeCell ref="V42:W42"/>
    <mergeCell ref="V39:W39"/>
    <mergeCell ref="B49:C49"/>
    <mergeCell ref="I49:J49"/>
    <mergeCell ref="O49:P49"/>
    <mergeCell ref="V49:W49"/>
    <mergeCell ref="A48:D48"/>
    <mergeCell ref="V36:W36"/>
    <mergeCell ref="A41:D41"/>
    <mergeCell ref="I41:J41"/>
    <mergeCell ref="A39:D39"/>
    <mergeCell ref="I39:J39"/>
    <mergeCell ref="K39:L39"/>
    <mergeCell ref="N39:Q39"/>
    <mergeCell ref="A38:Y38"/>
    <mergeCell ref="M39:M44"/>
    <mergeCell ref="N43:Q43"/>
    <mergeCell ref="X39:Y39"/>
    <mergeCell ref="I40:J40"/>
    <mergeCell ref="K40:L44"/>
    <mergeCell ref="V40:W40"/>
    <mergeCell ref="X40:Y44"/>
    <mergeCell ref="V44:W44"/>
    <mergeCell ref="V43:W43"/>
    <mergeCell ref="X33:Y37"/>
    <mergeCell ref="I34:J34"/>
    <mergeCell ref="N34:Q34"/>
    <mergeCell ref="V34:W34"/>
    <mergeCell ref="I36:J36"/>
    <mergeCell ref="N36:Q36"/>
    <mergeCell ref="N41:Q41"/>
    <mergeCell ref="V41:W41"/>
    <mergeCell ref="B35:C35"/>
    <mergeCell ref="I35:J35"/>
    <mergeCell ref="O35:P35"/>
    <mergeCell ref="V35:W35"/>
    <mergeCell ref="A34:D34"/>
    <mergeCell ref="B37:C37"/>
    <mergeCell ref="I37:J37"/>
    <mergeCell ref="O37:P37"/>
    <mergeCell ref="V37:W37"/>
    <mergeCell ref="A36:D36"/>
    <mergeCell ref="N29:Q29"/>
    <mergeCell ref="V29:W29"/>
    <mergeCell ref="N27:Q27"/>
    <mergeCell ref="V27:W27"/>
    <mergeCell ref="B28:C28"/>
    <mergeCell ref="I28:J28"/>
    <mergeCell ref="O28:P28"/>
    <mergeCell ref="V26:W26"/>
    <mergeCell ref="A32:D32"/>
    <mergeCell ref="I32:J32"/>
    <mergeCell ref="K32:L32"/>
    <mergeCell ref="N32:Q32"/>
    <mergeCell ref="B30:C30"/>
    <mergeCell ref="I30:J30"/>
    <mergeCell ref="O30:P30"/>
    <mergeCell ref="M32:M37"/>
    <mergeCell ref="A31:Y31"/>
    <mergeCell ref="V32:W32"/>
    <mergeCell ref="X26:Y30"/>
    <mergeCell ref="V30:W30"/>
    <mergeCell ref="X32:Y32"/>
    <mergeCell ref="I33:J33"/>
    <mergeCell ref="K33:L37"/>
    <mergeCell ref="V33:W33"/>
    <mergeCell ref="A24:Y24"/>
    <mergeCell ref="M25:M30"/>
    <mergeCell ref="A27:D27"/>
    <mergeCell ref="I27:J27"/>
    <mergeCell ref="X25:Y25"/>
    <mergeCell ref="I26:J26"/>
    <mergeCell ref="K26:L30"/>
    <mergeCell ref="B21:C21"/>
    <mergeCell ref="I21:J21"/>
    <mergeCell ref="O21:P21"/>
    <mergeCell ref="V21:W21"/>
    <mergeCell ref="B23:C23"/>
    <mergeCell ref="I23:J23"/>
    <mergeCell ref="O23:P23"/>
    <mergeCell ref="A25:D25"/>
    <mergeCell ref="I25:J25"/>
    <mergeCell ref="K25:L25"/>
    <mergeCell ref="N25:Q25"/>
    <mergeCell ref="V28:W28"/>
    <mergeCell ref="V25:W25"/>
    <mergeCell ref="A29:D29"/>
    <mergeCell ref="O26:Q26"/>
    <mergeCell ref="B26:D26"/>
    <mergeCell ref="I29:J29"/>
    <mergeCell ref="N18:Q18"/>
    <mergeCell ref="V18:W18"/>
    <mergeCell ref="A17:Y17"/>
    <mergeCell ref="M18:M23"/>
    <mergeCell ref="A20:D20"/>
    <mergeCell ref="I20:J20"/>
    <mergeCell ref="A18:D18"/>
    <mergeCell ref="I18:J18"/>
    <mergeCell ref="K18:L18"/>
    <mergeCell ref="X18:Y18"/>
    <mergeCell ref="I19:J19"/>
    <mergeCell ref="K19:L23"/>
    <mergeCell ref="V19:W19"/>
    <mergeCell ref="X19:Y23"/>
    <mergeCell ref="B19:D19"/>
    <mergeCell ref="O19:Q19"/>
    <mergeCell ref="A22:D22"/>
    <mergeCell ref="I22:J22"/>
    <mergeCell ref="N22:Q22"/>
    <mergeCell ref="V22:W22"/>
    <mergeCell ref="N20:Q20"/>
    <mergeCell ref="V20:W20"/>
    <mergeCell ref="V23:W23"/>
    <mergeCell ref="B58:G58"/>
    <mergeCell ref="J58:N58"/>
    <mergeCell ref="Q58:X58"/>
    <mergeCell ref="R9:Y9"/>
    <mergeCell ref="S10:Y10"/>
    <mergeCell ref="A13:D13"/>
    <mergeCell ref="I13:J13"/>
    <mergeCell ref="A11:D11"/>
    <mergeCell ref="I11:J11"/>
    <mergeCell ref="K11:L11"/>
    <mergeCell ref="N11:Q11"/>
    <mergeCell ref="V11:W11"/>
    <mergeCell ref="X11:Y11"/>
    <mergeCell ref="I12:J12"/>
    <mergeCell ref="F10:L10"/>
    <mergeCell ref="O10:P10"/>
    <mergeCell ref="O12:Q12"/>
    <mergeCell ref="V12:W12"/>
    <mergeCell ref="X12:Y16"/>
    <mergeCell ref="A15:D15"/>
    <mergeCell ref="I15:J15"/>
    <mergeCell ref="N15:Q15"/>
    <mergeCell ref="V15:W15"/>
    <mergeCell ref="N13:Q13"/>
    <mergeCell ref="A8:D8"/>
    <mergeCell ref="E8:L8"/>
    <mergeCell ref="N8:Q8"/>
    <mergeCell ref="R8:Y8"/>
    <mergeCell ref="M8:M16"/>
    <mergeCell ref="B10:C10"/>
    <mergeCell ref="A9:D9"/>
    <mergeCell ref="E9:L9"/>
    <mergeCell ref="N9:Q9"/>
    <mergeCell ref="K12:L16"/>
    <mergeCell ref="B14:C14"/>
    <mergeCell ref="I14:J14"/>
    <mergeCell ref="O14:P14"/>
    <mergeCell ref="V13:W13"/>
    <mergeCell ref="B12:D12"/>
    <mergeCell ref="V16:W16"/>
    <mergeCell ref="V14:W14"/>
    <mergeCell ref="B16:C16"/>
    <mergeCell ref="I16:J16"/>
    <mergeCell ref="O16:P16"/>
  </mergeCells>
  <conditionalFormatting sqref="N41 N13 N34 N15 A34 N20 A41 N36 N32 N27 N29 N43 N39 N48 N22 N18 N11 N25 A20 A22 A36 N50 N46 A48 A50 A18 A46 A27 A29 A25 A43 A39 A32 A13 A15 A11">
    <cfRule type="cellIs" dxfId="3" priority="4" stopIfTrue="1" operator="equal">
      <formula>0</formula>
    </cfRule>
  </conditionalFormatting>
  <conditionalFormatting sqref="H16 H23 H30 H37 H44 H51 U51 U44 U37 U30 U23 U16">
    <cfRule type="cellIs" dxfId="2" priority="1" stopIfTrue="1" operator="greaterThanOrEqual">
      <formula>660</formula>
    </cfRule>
    <cfRule type="cellIs" dxfId="1" priority="2" stopIfTrue="1" operator="greaterThanOrEqual">
      <formula>630</formula>
    </cfRule>
    <cfRule type="cellIs" dxfId="0" priority="3" stopIfTrue="1" operator="greaterThanOrEqual">
      <formula>600</formula>
    </cfRule>
  </conditionalFormatting>
  <pageMargins left="0.39" right="0.36" top="0.38" bottom="0.4" header="0.17" footer="0.17"/>
  <pageSetup paperSize="9" scale="94"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Zapisnik</vt:lpstr>
      <vt:lpstr>Zapisnik_Prazan</vt:lpstr>
      <vt:lpstr>Zapisnik!Print_Area</vt:lpstr>
      <vt:lpstr>Zapisnik_Prazan!Print_Area</vt:lpstr>
    </vt:vector>
  </TitlesOfParts>
  <Company>ZKS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Darko Oršić</dc:creator>
  <cp:lastModifiedBy>Darko Oršić</cp:lastModifiedBy>
  <cp:lastPrinted>2009-09-11T15:45:20Z</cp:lastPrinted>
  <dcterms:created xsi:type="dcterms:W3CDTF">2007-08-14T11:04:08Z</dcterms:created>
  <dcterms:modified xsi:type="dcterms:W3CDTF">2013-01-25T12:14:41Z</dcterms:modified>
</cp:coreProperties>
</file>